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</sheets>
  <definedNames>
    <definedName name="__bookmark_1">'Доходы'!$A$6:$F$16</definedName>
    <definedName name="__bookmark_2">'Доходы'!$A$17:$F$105</definedName>
    <definedName name="__bookmark_4">'Расходы'!$A$1:$F$232</definedName>
    <definedName name="__bookmark_6">'Источники'!$A$1:$F$29</definedName>
    <definedName name="__bookmark_7">'Источники'!$A$30:$E$44</definedName>
    <definedName name="_xlnm.Print_Titles" localSheetId="0">'Доходы'!$17:$20</definedName>
    <definedName name="_xlnm.Print_Titles" localSheetId="2">'Источники'!$1:$5</definedName>
    <definedName name="_xlnm.Print_Titles" localSheetId="1">'Расходы'!$1:$5</definedName>
  </definedNames>
  <calcPr fullCalcOnLoad="1"/>
</workbook>
</file>

<file path=xl/sharedStrings.xml><?xml version="1.0" encoding="utf-8"?>
<sst xmlns="http://schemas.openxmlformats.org/spreadsheetml/2006/main" count="761" uniqueCount="562">
  <si>
    <t>ОТЧЕТ ОБ ИСПОЛНЕНИИ БЮДЖЕТА</t>
  </si>
  <si>
    <t>КОДЫ</t>
  </si>
  <si>
    <t>Форма по ОКУД</t>
  </si>
  <si>
    <t>0503117</t>
  </si>
  <si>
    <t>на 1 октября 2021 г.</t>
  </si>
  <si>
    <t>Дата</t>
  </si>
  <si>
    <t>по ОКПО</t>
  </si>
  <si>
    <t>Наименование
финансового органа</t>
  </si>
  <si>
    <t>Администрация Лахденпохского муниципального района</t>
  </si>
  <si>
    <t>Глава по БК</t>
  </si>
  <si>
    <t>043</t>
  </si>
  <si>
    <t>Наименование публично-правового образования</t>
  </si>
  <si>
    <t>Бюджет Лахденпохского городского поселения</t>
  </si>
  <si>
    <t>по ОКТМО</t>
  </si>
  <si>
    <t>86618101</t>
  </si>
  <si>
    <t>Периодичность:</t>
  </si>
  <si>
    <t>месячная, квартальная, годовая</t>
  </si>
  <si>
    <t>Единица измерения:</t>
  </si>
  <si>
    <t>руб.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</si>
  <si>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</si>
  <si>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</si>
  <si>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</si>
  <si>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</si>
  <si>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</si>
  <si>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</si>
  <si>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</si>
  <si>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</si>
  <si>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</si>
  <si>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</si>
  <si>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</si>
  <si>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</si>
  <si>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</si>
  <si>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</si>
  <si>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</si>
  <si>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</si>
  <si>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</si>
  <si>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</si>
  <si>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</si>
  <si>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</si>
  <si>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</si>
  <si>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</si>
  <si>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</si>
  <si>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</si>
  <si>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</si>
  <si>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</si>
  <si>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</si>
  <si>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</si>
  <si>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</si>
  <si>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</si>
  <si>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</si>
  <si>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</si>
  <si>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</si>
  <si>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</si>
  <si>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</si>
  <si>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</si>
  <si>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</si>
  <si>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</si>
  <si>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</si>
  <si>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</si>
  <si>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</si>
  <si>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</si>
  <si>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</si>
  <si>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</si>
  <si>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</si>
  <si>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</si>
  <si>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</si>
  <si>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</si>
  <si>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</si>
  <si>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</si>
  <si>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</si>
  <si>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</si>
  <si>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</si>
  <si>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</si>
  <si>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</si>
  <si>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</si>
  <si>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</si>
  <si>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</si>
  <si>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</si>
  <si>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</si>
  <si>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</si>
  <si>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</si>
  <si>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</si>
  <si>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</si>
  <si>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</si>
  <si>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</si>
  <si>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</si>
  <si>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</si>
  <si>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</si>
  <si>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</si>
  <si>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</si>
  <si>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</si>
  <si>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</si>
  <si>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</si>
  <si>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182 10904053130000110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</si>
  <si>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</si>
  <si>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</si>
  <si>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</si>
  <si>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</si>
  <si>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</si>
  <si>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</si>
  <si>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</si>
  <si>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031 11105013130000120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</si>
  <si>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</si>
  <si>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</si>
  <si>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</si>
  <si>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043 11105025130000120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</si>
  <si>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</si>
  <si>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</si>
  <si>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</si>
  <si>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043 11105075130000120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</si>
  <si>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</si>
  <si>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</si>
  <si>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</si>
  <si>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</si>
  <si>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</si>
  <si>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043 11109045130000120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</si>
  <si>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</si>
  <si>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</si>
  <si>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</si>
  <si>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</si>
  <si>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</si>
  <si>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</si>
  <si>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</si>
  <si>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043 11302995130000130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</si>
  <si>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</si>
  <si>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</si>
  <si>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</si>
  <si>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</si>
  <si>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</si>
  <si>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</si>
  <si>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</si>
  <si>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043 11402053130000410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</si>
  <si>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</si>
  <si>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</si>
  <si>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</si>
  <si>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</si>
  <si>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</si>
  <si>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031 11406013130000430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</si>
  <si>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</si>
  <si>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</si>
  <si>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</si>
  <si>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043 11406025130000430</t>
  </si>
  <si>
    <t>ШТРАФЫ, САНКЦИИ, ВОЗМЕЩЕНИЕ УЩЕРБА</t>
  </si>
  <si>
    <t>000 11600000000000000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</si>
  <si>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</si>
  <si>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</si>
  <si>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</si>
  <si>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000 11610030130000140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</si>
  <si>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</si>
  <si>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043 11610032130000140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</si>
  <si>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</si>
  <si>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</si>
  <si>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</si>
  <si>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</si>
  <si>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</si>
  <si>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043 11701050130000180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</si>
  <si>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</si>
  <si>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</si>
  <si>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</si>
  <si>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043 11705050130000180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</si>
  <si>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</si>
  <si>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</si>
  <si>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</si>
  <si>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</si>
  <si>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</si>
  <si>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</si>
  <si>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</si>
  <si>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</si>
  <si>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</si>
  <si>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043 20215001130000150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</si>
  <si>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</si>
  <si>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</si>
  <si>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</si>
  <si>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</si>
  <si>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</si>
  <si>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043 20220299130000150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</si>
  <si>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</si>
  <si>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</si>
  <si>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</si>
  <si>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043 20220302130000150</t>
  </si>
  <si>
    <t>Субсидии бюджетам на реализацию программ формирования современной городской среды</t>
  </si>
  <si>
    <t>000 20225555000000150</t>
  </si>
  <si>
    <t>Субсидии бюджетам городских поселений на реализацию программ формирования современной городской среды</t>
  </si>
  <si>
    <t>043 20225555130000150</t>
  </si>
  <si>
    <t>Прочие субсидии</t>
  </si>
  <si>
    <t>000 20229999000000150</t>
  </si>
  <si>
    <t>Прочие субсидии бюджетам городских поселений</t>
  </si>
  <si>
    <t>043 20229999130000150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</si>
  <si>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</si>
  <si>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</si>
  <si>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</si>
  <si>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</si>
  <si>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</si>
  <si>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043 20249999130000150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</si>
  <si>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</si>
  <si>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</si>
  <si>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</si>
  <si>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</si>
  <si>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043 20705030130000150</t>
  </si>
  <si>
    <t>Форма 0503117 с. 2</t>
  </si>
  <si>
    <t>2. Расходы бюджета</t>
  </si>
  <si>
    <t>Код расхода по бюджетной классификации</t>
  </si>
  <si>
    <t>Расходы бюджета - всего</t>
  </si>
  <si>
    <t>ОБЩЕГОСУДАРСТВЕННЫЕ ВОПРОСЫ</t>
  </si>
  <si>
    <t>000 0100 0000000000 000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</si>
  <si>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</si>
  <si>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</si>
  <si>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Органы местного самоуправления</t>
  </si>
  <si>
    <t>000 0103 3100000000 000</t>
  </si>
  <si>
    <t>Совет Лахденпохского городского поселения</t>
  </si>
  <si>
    <t>000 0103 3100010100 000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</si>
  <si>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</si>
  <si>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000 0103 3100010100 100</t>
  </si>
  <si>
    <t>Расходы на выплаты персоналу государственных (муниципальных) органов</t>
  </si>
  <si>
    <t>000 0103 3100010100 120</t>
  </si>
  <si>
    <t>Фонд оплаты труда государственных (муниципальных) органов</t>
  </si>
  <si>
    <t>042 0103 3100010100 121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</si>
  <si>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</si>
  <si>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042 0103 3100010100 129</t>
  </si>
  <si>
    <t>Закупка товаров, работ и услуг для обеспечения государственных (муниципальных) нужд</t>
  </si>
  <si>
    <t>000 0103 3100010100 200</t>
  </si>
  <si>
    <t>Иные закупки товаров, работ и услуг для обеспечения государственных (муниципальных) нужд</t>
  </si>
  <si>
    <t>000 0103 3100010100 240</t>
  </si>
  <si>
    <t>Закупка товаров, работ, услуг в сфере информационно-коммуникационных технологий</t>
  </si>
  <si>
    <t>042 0103 3100010100 242</t>
  </si>
  <si>
    <t>Прочая закупка товаров, работ и услуг</t>
  </si>
  <si>
    <t>042 0103 3100010100 244</t>
  </si>
  <si>
    <t>Представительские расходы, участие в торжественных мероприятиях</t>
  </si>
  <si>
    <t>000 0103 3100010110 000</t>
  </si>
  <si>
    <t>000 0103 3100010110 200</t>
  </si>
  <si>
    <t>000 0103 3100010110 240</t>
  </si>
  <si>
    <t>042 0103 3100010110 244</t>
  </si>
  <si>
    <t>Другие общегосударственные вопросы</t>
  </si>
  <si>
    <t>000 0113 0000000000 000</t>
  </si>
  <si>
    <t>Реализация муниципальных функций, связанных с муниципальным управлением</t>
  </si>
  <si>
    <t>000 0113 3200000000 000</t>
  </si>
  <si>
    <t>Мероприятия по управлению и распоряжению имуществом</t>
  </si>
  <si>
    <t>000 0113 3200072110 000</t>
  </si>
  <si>
    <t>000 0113 3200072110 200</t>
  </si>
  <si>
    <t>000 0113 3200072110 240</t>
  </si>
  <si>
    <t>043 0113 3200072110 242</t>
  </si>
  <si>
    <t>043 0113 3200072110 244</t>
  </si>
  <si>
    <t>Иные бюджетные ассигнования</t>
  </si>
  <si>
    <t>000 0113 3200072110 800</t>
  </si>
  <si>
    <t>Уплата налогов, сборов и иных платежей</t>
  </si>
  <si>
    <t>000 0113 3200072110 850</t>
  </si>
  <si>
    <t>Уплата прочих налогов, сборов</t>
  </si>
  <si>
    <t>032 0113 3200072110 852</t>
  </si>
  <si>
    <t>043 0113 3200072110 852</t>
  </si>
  <si>
    <t>Уплата иных платежей</t>
  </si>
  <si>
    <t>032 0113 3200072110 853</t>
  </si>
  <si>
    <t>Мероприятия по работе с руинированными объектами</t>
  </si>
  <si>
    <t>000 0113 3200072120 000</t>
  </si>
  <si>
    <t>000 0113 3200072120 200</t>
  </si>
  <si>
    <t>000 0113 3200072120 240</t>
  </si>
  <si>
    <t>043 0113 3200072120 244</t>
  </si>
  <si>
    <t>Мероприятия в отношении обществ с ограниченной ответственностью, учредителем которых является муниципальное образование "Лахденпохское городское поселение"</t>
  </si>
  <si>
    <t>000 0113 3200072130 000</t>
  </si>
  <si>
    <t>000 0113 3200072130 200</t>
  </si>
  <si>
    <t>000 0113 3200072130 240</t>
  </si>
  <si>
    <t>043 0113 3200072130 244</t>
  </si>
  <si>
    <t>Мероприятия в области земельных отношений и градостроительной деятельности</t>
  </si>
  <si>
    <t>000 0113 3200073100 000</t>
  </si>
  <si>
    <t>000 0113 3200073100 200</t>
  </si>
  <si>
    <t>000 0113 3200073100 240</t>
  </si>
  <si>
    <t>043 0113 3200073100 244</t>
  </si>
  <si>
    <t>Резервные средства для обеспечения планируемых расходных обязательств Лахденпохского городского поселения</t>
  </si>
  <si>
    <t>000 0113 3200076300 000</t>
  </si>
  <si>
    <t>000 0113 3200076300 800</t>
  </si>
  <si>
    <t>Резервные средства</t>
  </si>
  <si>
    <t>043 0113 3200076300 870</t>
  </si>
  <si>
    <t>Исполнение судебных актов, мировых соглашений и актов органов, осуществляющих контрольные функции</t>
  </si>
  <si>
    <t>000 0113 3200079300 000</t>
  </si>
  <si>
    <t>000 0113 3200079300 200</t>
  </si>
  <si>
    <t>000 0113 3200079300 240</t>
  </si>
  <si>
    <t>Закупка энергетических ресурсов</t>
  </si>
  <si>
    <t>043 0113 3200079300 247</t>
  </si>
  <si>
    <t>000 0113 3200079300 800</t>
  </si>
  <si>
    <t>Исполнение судебных актов</t>
  </si>
  <si>
    <t>000 0113 3200079300 830</t>
  </si>
  <si>
    <t>Исполнение судебных актов Российской Федерации и мировых соглашений по возмещению причиненного вреда</t>
  </si>
  <si>
    <t>043 0113 3200079300 831</t>
  </si>
  <si>
    <t>000 0113 3200079300 850</t>
  </si>
  <si>
    <t>043 0113 3200079300 853</t>
  </si>
  <si>
    <t>НАЦИОНАЛЬНАЯ БЕЗОПАСНОСТЬ И ПРАВООХРАНИТЕЛЬНАЯ ДЕЯТЕЛЬНОСТЬ</t>
  </si>
  <si>
    <t>000 0300 0000000000 000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</si>
  <si>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</si>
  <si>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</si>
  <si>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Осуществление деятельности в области пожарной безопасности</t>
  </si>
  <si>
    <t>000 0310 3700000000 000</t>
  </si>
  <si>
    <t>Мероприятия в области обеспечения пожарной безопасности</t>
  </si>
  <si>
    <t>000 0310 3700079400 000</t>
  </si>
  <si>
    <t>000 0310 3700079400 200</t>
  </si>
  <si>
    <t>000 0310 3700079400 240</t>
  </si>
  <si>
    <t>043 0310 3700079400 244</t>
  </si>
  <si>
    <t>НАЦИОНАЛЬНАЯ ЭКОНОМИКА</t>
  </si>
  <si>
    <t>000 0400 0000000000 000</t>
  </si>
  <si>
    <t>Дорожное хозяйство (дорожные фонды)</t>
  </si>
  <si>
    <t>000 0409 0000000000 000</t>
  </si>
  <si>
    <t>000 0409 3500000000 000</t>
  </si>
  <si>
    <t>Реализация мероприятий в рамках государственной программы Республики Карелия «Развитие транспортной системы»</t>
  </si>
  <si>
    <t>000 0409 3500043180 000</t>
  </si>
  <si>
    <t>000 0409 3500043180 200</t>
  </si>
  <si>
    <t>000 0409 3500043180 240</t>
  </si>
  <si>
    <t>043 0409 3500043180 244</t>
  </si>
  <si>
    <t>Капитальный ремонт, ремонт и содержание автомобильных дорог общего пользования местного значения</t>
  </si>
  <si>
    <t>000 0409 3500079100 000</t>
  </si>
  <si>
    <t>000 0409 3500079100 200</t>
  </si>
  <si>
    <t>000 0409 3500079100 240</t>
  </si>
  <si>
    <t>043 0409 3500079100 244</t>
  </si>
  <si>
    <t>000 0409 3500079300 000</t>
  </si>
  <si>
    <t>000 0409 3500079300 200</t>
  </si>
  <si>
    <t>000 0409 3500079300 240</t>
  </si>
  <si>
    <t>043 0409 3500079300 244</t>
  </si>
  <si>
    <t>000 0409 3500079300 800</t>
  </si>
  <si>
    <t>000 0409 3500079300 830</t>
  </si>
  <si>
    <t>043 0409 3500079300 831</t>
  </si>
  <si>
    <t>Муниципальная программа «Формирование современной городской среды на территории Лахденпохского городского поселения» в рамках реализации федерального проекта «Формирование комфортной городской среды»</t>
  </si>
  <si>
    <t>000 0409 8500000000 000</t>
  </si>
  <si>
    <t>Проект "Формирование комфортной городской среды" в рамках реализации национального проекта "Жилье и городская среда"</t>
  </si>
  <si>
    <t>000 0409 850F200000 000</t>
  </si>
  <si>
    <t>Реализация мероприятий по формированию современной городской среды</t>
  </si>
  <si>
    <t>000 0409 850F255550 000</t>
  </si>
  <si>
    <t>000 0409 850F255550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</si>
  <si>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</si>
  <si>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0409 850F255550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</si>
  <si>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</si>
  <si>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043 0409 850F255550 811</t>
  </si>
  <si>
    <t>ЖИЛИЩНО-КОММУНАЛЬНОЕ ХОЗЯЙСТВО</t>
  </si>
  <si>
    <t>000 0500 0000000000 000</t>
  </si>
  <si>
    <t>Жилищное хозяйство</t>
  </si>
  <si>
    <t>000 0501 0000000000 000</t>
  </si>
  <si>
    <t>Осуществление деятельности в области жилищно-коммунального хозяйства:</t>
  </si>
  <si>
    <t>000 0501 3400000000 000</t>
  </si>
  <si>
    <t>Реализация мероприятий государственной программы Республики Карелия «Обеспечение доступным и комфортным жильем и жилищно-коммунальными услугами»</t>
  </si>
  <si>
    <t>000 0501 3400043220 000</t>
  </si>
  <si>
    <t>000 0501 3400043220 200</t>
  </si>
  <si>
    <t>000 0501 3400043220 240</t>
  </si>
  <si>
    <t>043 0501 3400043220 244</t>
  </si>
  <si>
    <t>Взносы в фонд капитального ремонта</t>
  </si>
  <si>
    <t>000 0501 3400071120 000</t>
  </si>
  <si>
    <t>000 0501 3400071120 200</t>
  </si>
  <si>
    <t>000 0501 3400071120 240</t>
  </si>
  <si>
    <t>043 0501 3400071120 244</t>
  </si>
  <si>
    <t>Осуществление функций по начислению и сбору платы за наем муниципального жилья</t>
  </si>
  <si>
    <t>000 0501 3400071130 000</t>
  </si>
  <si>
    <t>000 0501 3400071130 200</t>
  </si>
  <si>
    <t>000 0501 3400071130 240</t>
  </si>
  <si>
    <t>043 0501 3400071130 244</t>
  </si>
  <si>
    <t>Мероприятия в области жилищного хозяйства</t>
  </si>
  <si>
    <t>000 0501 3400074100 000</t>
  </si>
  <si>
    <t>000 0501 3400074100 200</t>
  </si>
  <si>
    <t>000 0501 3400074100 240</t>
  </si>
  <si>
    <t>043 0501 3400074100 244</t>
  </si>
  <si>
    <t>Мероприятия по признанию многоквартирных домов аварийными</t>
  </si>
  <si>
    <t>000 0501 3400074110 000</t>
  </si>
  <si>
    <t>000 0501 3400074110 200</t>
  </si>
  <si>
    <t>000 0501 3400074110 240</t>
  </si>
  <si>
    <t>043 0501 3400074110 244</t>
  </si>
  <si>
    <t>Отдельные мероприятия, реализуемые в рамках государственной программы Республики Карелия "Обеспечение доступным и комфортным жильем и жилищно-коммунальными услугами"</t>
  </si>
  <si>
    <t>000 0501 34000S3220 000</t>
  </si>
  <si>
    <t>000 0501 34000S3220 200</t>
  </si>
  <si>
    <t>000 0501 34000S3220 240</t>
  </si>
  <si>
    <t>043 0501 34000S3220 244</t>
  </si>
  <si>
    <t>Проект "Обеспечение устойчивого сокращения непригодного для проживания жилищного фонда" в рамках реализации национального проекта "Жилье и городская среда"</t>
  </si>
  <si>
    <t>000 0501 340F300000 000</t>
  </si>
  <si>
    <t>Реализация мероприятий по переселению граждан из аварийного жилищного фонда, софинансируемых за счет средств Фонда содействия реформированию жилищно-коммунального хозяйства</t>
  </si>
  <si>
    <t>000 0501 340F367483 000</t>
  </si>
  <si>
    <t>Капитальные вложения в объекты государственной (муниципальной) собственности</t>
  </si>
  <si>
    <t>000 0501 340F367483 400</t>
  </si>
  <si>
    <t>Бюджетные инвестиции</t>
  </si>
  <si>
    <t>000 0501 340F367483 410</t>
  </si>
  <si>
    <t>Бюджетные инвестиции на приобретение объектов недвижимого имущества в государственную (муниципальную) собственность</t>
  </si>
  <si>
    <t>043 0501 340F367483 412</t>
  </si>
  <si>
    <t>Обеспечение мероприятий по переселению граждан из аварийного жилищного фонда</t>
  </si>
  <si>
    <t>000 0501 340F367484 000</t>
  </si>
  <si>
    <t>000 0501 340F367484 400</t>
  </si>
  <si>
    <t>000 0501 340F367484 410</t>
  </si>
  <si>
    <t>043 0501 340F367484 412</t>
  </si>
  <si>
    <t>Коммунальное хозяйство</t>
  </si>
  <si>
    <t>000 0502 0000000000 000</t>
  </si>
  <si>
    <t>000 0502 3400000000 000</t>
  </si>
  <si>
    <t>Поддержка местных инициатив граждан, проживающих в муниципальных образованиях</t>
  </si>
  <si>
    <t>000 0502 3400043140 000</t>
  </si>
  <si>
    <t>000 0502 3400043140 200</t>
  </si>
  <si>
    <t>000 0502 3400043140 240</t>
  </si>
  <si>
    <t>043 0502 3400043140 244</t>
  </si>
  <si>
    <t>Мероприятия в области коммунального хозяйства</t>
  </si>
  <si>
    <t>000 0502 3400074200 000</t>
  </si>
  <si>
    <t>000 0502 3400074200 200</t>
  </si>
  <si>
    <t>000 0502 3400074200 240</t>
  </si>
  <si>
    <t>Закупка товаров, работ, услуг в целях капитального ремонта государственного (муниципального) имущества</t>
  </si>
  <si>
    <t>043 0502 3400074200 243</t>
  </si>
  <si>
    <t>043 0502 3400074200 244</t>
  </si>
  <si>
    <t>Взнос в уставный фонд муниципального унитарного предприятия " Чистый город"</t>
  </si>
  <si>
    <t>000 0502 3400074210 000</t>
  </si>
  <si>
    <t>000 0502 3400074210 800</t>
  </si>
  <si>
    <t>000 0502 3400074210 810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</si>
  <si>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</si>
  <si>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043 0502 3400074210 813</t>
  </si>
  <si>
    <t>Предоставление субсидий муниципальному унитарному предприятию "Чистый город" на финансовое обеспечение затрат на приобретение оборудования с целью снабжения населения твердым топливом (дровами)</t>
  </si>
  <si>
    <t>000 0502 3400074220 000</t>
  </si>
  <si>
    <t>000 0502 3400074220 800</t>
  </si>
  <si>
    <t>000 0502 3400074220 810</t>
  </si>
  <si>
    <t>043 0502 3400074220 813</t>
  </si>
  <si>
    <t>Содержание муниципальной бани</t>
  </si>
  <si>
    <t>000 0502 3400074310 000</t>
  </si>
  <si>
    <t>000 0502 3400074310 200</t>
  </si>
  <si>
    <t>000 0502 3400074310 240</t>
  </si>
  <si>
    <t>043 0502 3400074310 244</t>
  </si>
  <si>
    <t>000 0502 3400074310 800</t>
  </si>
  <si>
    <t>000 0502 3400074310 810</t>
  </si>
  <si>
    <t>043 0502 3400074310 813</t>
  </si>
  <si>
    <t>Отдельные мероприятия, реализуемые в рамках поддержки местных инициатив граждан, проживающих в муниципальных образованиях</t>
  </si>
  <si>
    <t>000 0502 34000S3140 000</t>
  </si>
  <si>
    <t>000 0502 34000S3140 200</t>
  </si>
  <si>
    <t>000 0502 34000S3140 240</t>
  </si>
  <si>
    <t>043 0502 34000S3140 244</t>
  </si>
  <si>
    <t>Благоустройство</t>
  </si>
  <si>
    <t>000 0503 0000000000 000</t>
  </si>
  <si>
    <t>000 0503 3400000000 000</t>
  </si>
  <si>
    <t>Поддержка развития практик инициативного бюджетирования - проект "Городской сквер"</t>
  </si>
  <si>
    <t>000 0503 3400044201 000</t>
  </si>
  <si>
    <t>000 0503 3400044201 200</t>
  </si>
  <si>
    <t>000 0503 3400044201 240</t>
  </si>
  <si>
    <t>043 0503 3400044201 244</t>
  </si>
  <si>
    <t>Содержание мест захоронений</t>
  </si>
  <si>
    <t>000 0503 3400073200 000</t>
  </si>
  <si>
    <t>000 0503 3400073200 200</t>
  </si>
  <si>
    <t>000 0503 3400073200 240</t>
  </si>
  <si>
    <t>043 0503 3400073200 244</t>
  </si>
  <si>
    <t>Мероприятия в области благоустройства</t>
  </si>
  <si>
    <t>000 0503 3400074300 000</t>
  </si>
  <si>
    <t>000 0503 3400074300 200</t>
  </si>
  <si>
    <t>000 0503 3400074300 240</t>
  </si>
  <si>
    <t>043 0503 3400074300 244</t>
  </si>
  <si>
    <t>Уличное освещение</t>
  </si>
  <si>
    <t>000 0503 3400074400 000</t>
  </si>
  <si>
    <t>000 0503 3400074400 200</t>
  </si>
  <si>
    <t>000 0503 3400074400 240</t>
  </si>
  <si>
    <t>043 0503 3400074400 244</t>
  </si>
  <si>
    <t>043 0503 3400074400 247</t>
  </si>
  <si>
    <t>000 0503 3400079300 000</t>
  </si>
  <si>
    <t>000 0503 3400079300 200</t>
  </si>
  <si>
    <t>000 0503 3400079300 240</t>
  </si>
  <si>
    <t>043 0503 3400079300 244</t>
  </si>
  <si>
    <t>000 0503 3400079300 800</t>
  </si>
  <si>
    <t>000 0503 3400079300 830</t>
  </si>
  <si>
    <t>043 0503 3400079300 831</t>
  </si>
  <si>
    <t>Отдельные мероприятия, реализуемые в рамках поддержки практик инициативного бюджетирования – проект «Городской сквер»</t>
  </si>
  <si>
    <t>000 0503 34000Г4201 000</t>
  </si>
  <si>
    <t>000 0503 34000Г4201 200</t>
  </si>
  <si>
    <t>000 0503 34000Г4201 240</t>
  </si>
  <si>
    <t>043 0503 34000Г4201 244</t>
  </si>
  <si>
    <t>000 0503 8500000000 000</t>
  </si>
  <si>
    <t>000 0503 850F200000 000</t>
  </si>
  <si>
    <t>000 0503 850F255550 000</t>
  </si>
  <si>
    <t>000 0503 850F255550 200</t>
  </si>
  <si>
    <t>000 0503 850F255550 240</t>
  </si>
  <si>
    <t>043 0503 850F255550 244</t>
  </si>
  <si>
    <t>000 0503 850F255550 800</t>
  </si>
  <si>
    <t>000 0503 850F255550 810</t>
  </si>
  <si>
    <t>043 0503 850F255550 811</t>
  </si>
  <si>
    <t>КУЛЬТУРА, КИНЕМАТОГРАФИЯ</t>
  </si>
  <si>
    <t>000 0800 0000000000 000</t>
  </si>
  <si>
    <t>Культура</t>
  </si>
  <si>
    <t>000 0801 0000000000 000</t>
  </si>
  <si>
    <t>Осуществление деятельности в области культуры</t>
  </si>
  <si>
    <t>000 0801 3300000000 000</t>
  </si>
  <si>
    <t>Обеспечение деятельности библиотечных, культурных и досуговых центров</t>
  </si>
  <si>
    <t>000 0801 3300020100 000</t>
  </si>
  <si>
    <t>000 0801 3300020100 100</t>
  </si>
  <si>
    <t>Расходы на выплаты персоналу казенных учреждений</t>
  </si>
  <si>
    <t>000 0801 3300020100 110</t>
  </si>
  <si>
    <t>Фонд оплаты труда учреждений</t>
  </si>
  <si>
    <t>043 0801 3300020100 111</t>
  </si>
  <si>
    <t>Иные выплаты персоналу учреждений, за исключением фонда оплаты труда</t>
  </si>
  <si>
    <t>043 0801 3300020100 112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</si>
  <si>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</si>
  <si>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043 0801 3300020100 119</t>
  </si>
  <si>
    <t>000 0801 3300020100 200</t>
  </si>
  <si>
    <t>000 0801 3300020100 240</t>
  </si>
  <si>
    <t>043 0801 3300020100 242</t>
  </si>
  <si>
    <t>043 0801 3300020100 244</t>
  </si>
  <si>
    <t>043 0801 3300020100 247</t>
  </si>
  <si>
    <t>000 0801 3300020100 800</t>
  </si>
  <si>
    <t>000 0801 3300020100 850</t>
  </si>
  <si>
    <t>Уплата налога на имущество организаций и земельного налога</t>
  </si>
  <si>
    <t>043 0801 3300020100 851</t>
  </si>
  <si>
    <t>043 0801 3300020100 853</t>
  </si>
  <si>
    <t>Реализация мероприятий в рамках государственной программы Республики Карелия «Развитие культуры»</t>
  </si>
  <si>
    <t>000 0801 3300043250 000</t>
  </si>
  <si>
    <t>000 0801 3300043250 100</t>
  </si>
  <si>
    <t>000 0801 3300043250 110</t>
  </si>
  <si>
    <t>043 0801 3300043250 111</t>
  </si>
  <si>
    <t>043 0801 3300043250 119</t>
  </si>
  <si>
    <t>Отдельные мероприятия, реализуемые в рамках государственной программы Республики Карелия «Развитие культуры»</t>
  </si>
  <si>
    <t>000 0801 33000S3250 000</t>
  </si>
  <si>
    <t>000 0801 33000S3250 100</t>
  </si>
  <si>
    <t>000 0801 33000S3250 110</t>
  </si>
  <si>
    <t>043 0801 33000S3250 111</t>
  </si>
  <si>
    <t>043 0801 33000S3250 119</t>
  </si>
  <si>
    <t>ФИЗИЧЕСКАЯ КУЛЬТУРА И СПОРТ</t>
  </si>
  <si>
    <t>000 1100 0000000000 000</t>
  </si>
  <si>
    <t>Физическая культура</t>
  </si>
  <si>
    <t>000 1101 0000000000 000</t>
  </si>
  <si>
    <t>Физкультура и спорт</t>
  </si>
  <si>
    <t>000 1101 3600000000 000</t>
  </si>
  <si>
    <t>Мероприятия в области физической культуры и массового спорта</t>
  </si>
  <si>
    <t>000 1101 3600075100 000</t>
  </si>
  <si>
    <t>000 1101 3600075100 200</t>
  </si>
  <si>
    <t>000 1101 3600075100 240</t>
  </si>
  <si>
    <t>043 1101 3600075100 244</t>
  </si>
  <si>
    <t>Результат исполнения бюджета (дефицит/профицит)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</si>
  <si>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</si>
  <si>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</si>
  <si>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</si>
  <si>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</si>
  <si>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</si>
  <si>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</si>
  <si>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</si>
  <si>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</si>
  <si>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 xml:space="preserve"> </t>
  </si>
  <si>
    <t>источники внешнего финансирования бюджета</t>
  </si>
  <si>
    <t>620</t>
  </si>
  <si>
    <t>Изменение остатков средств</t>
  </si>
  <si>
    <t>700</t>
  </si>
  <si>
    <t>000 01000000000000000</t>
  </si>
  <si>
    <t>Изменение остатков средств на счетах по учету средств бюджетов</t>
  </si>
  <si>
    <t>000 01050000000000000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</si>
  <si>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</si>
  <si>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</si>
  <si>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</si>
  <si>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</si>
  <si>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</si>
  <si>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</si>
  <si>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</si>
  <si>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</si>
  <si>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</si>
  <si>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</si>
  <si>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</si>
  <si>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</si>
  <si>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</si>
  <si>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</si>
  <si>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</si>
  <si>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</si>
  <si>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городских поселений</t>
  </si>
  <si>
    <t>000 01050201130000610</t>
  </si>
  <si>
    <t>000 01060000000000000</t>
  </si>
  <si>
    <t>000 01060000000000500</t>
  </si>
  <si>
    <t>000 01060000000000600</t>
  </si>
  <si>
    <t>Руководитель</t>
  </si>
  <si>
    <t>О.В. Болгов</t>
  </si>
  <si>
    <t>(расшифровка подписи)</t>
  </si>
  <si>
    <t>Главный бухгалтер</t>
  </si>
  <si>
    <t>М.В. Ловкова</t>
  </si>
  <si>
    <t>Руководитель финансово-экономической службы</t>
  </si>
  <si>
    <t>20 октября 2021 г.</t>
  </si>
  <si>
    <t>Приложение к Постановлению Администрации</t>
  </si>
  <si>
    <t>Лахденпохского муниципального рйаона</t>
  </si>
  <si>
    <t>от_____ октября 2021 года</t>
  </si>
  <si>
    <t>Т.В.Сергушкина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</si>
</sst>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19]dd\.mm\.yyyy"/>
    <numFmt numFmtId="173" formatCode="&quot;&quot;#000"/>
    <numFmt numFmtId="174" formatCode="&quot;&quot;###,##0.00"/>
  </numFmts>
  <fonts count="40">
    <font>
      <sz val="10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u val="single"/>
      <sz val="8"/>
      <color indexed="8"/>
      <name val="Arial"/>
      <family val="0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top" wrapText="1"/>
    </xf>
    <xf numFmtId="173" fontId="2" fillId="0" borderId="14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174" fontId="2" fillId="0" borderId="13" xfId="0" applyNumberFormat="1" applyFont="1" applyBorder="1" applyAlignment="1">
      <alignment horizontal="right" wrapText="1"/>
    </xf>
    <xf numFmtId="174" fontId="2" fillId="0" borderId="15" xfId="0" applyNumberFormat="1" applyFont="1" applyBorder="1" applyAlignment="1">
      <alignment horizontal="right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right" wrapText="1"/>
    </xf>
    <xf numFmtId="0" fontId="2" fillId="0" borderId="18" xfId="0" applyFont="1" applyBorder="1" applyAlignment="1">
      <alignment horizontal="right"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 horizontal="right" wrapText="1"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2" fillId="0" borderId="21" xfId="0" applyFont="1" applyFill="1" applyBorder="1" applyAlignment="1">
      <alignment horizontal="center" vertical="center" wrapText="1"/>
    </xf>
    <xf numFmtId="172" fontId="2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top" wrapText="1"/>
    </xf>
    <xf numFmtId="173" fontId="2" fillId="0" borderId="14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174" fontId="2" fillId="0" borderId="13" xfId="0" applyNumberFormat="1" applyFont="1" applyFill="1" applyBorder="1" applyAlignment="1">
      <alignment horizontal="right" wrapText="1"/>
    </xf>
    <xf numFmtId="174" fontId="2" fillId="0" borderId="15" xfId="0" applyNumberFormat="1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right" wrapText="1"/>
    </xf>
    <xf numFmtId="0" fontId="2" fillId="0" borderId="18" xfId="0" applyFont="1" applyFill="1" applyBorder="1" applyAlignment="1">
      <alignment horizontal="right" wrapText="1"/>
    </xf>
    <xf numFmtId="49" fontId="2" fillId="0" borderId="13" xfId="0" applyNumberFormat="1" applyFont="1" applyFill="1" applyBorder="1" applyAlignment="1">
      <alignment horizontal="center" wrapText="1"/>
    </xf>
    <xf numFmtId="0" fontId="2" fillId="0" borderId="19" xfId="0" applyFont="1" applyFill="1" applyBorder="1" applyAlignment="1">
      <alignment wrapText="1"/>
    </xf>
    <xf numFmtId="0" fontId="2" fillId="0" borderId="20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right" wrapText="1"/>
    </xf>
    <xf numFmtId="0" fontId="2" fillId="0" borderId="0" xfId="0" applyFont="1" applyFill="1" applyAlignment="1">
      <alignment horizontal="center" vertical="center" wrapText="1"/>
    </xf>
    <xf numFmtId="174" fontId="2" fillId="0" borderId="15" xfId="0" applyNumberFormat="1" applyFont="1" applyFill="1" applyBorder="1" applyAlignment="1">
      <alignment horizontal="right" wrapText="1"/>
    </xf>
    <xf numFmtId="0" fontId="2" fillId="0" borderId="15" xfId="0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top"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19" xfId="0" applyFont="1" applyBorder="1" applyAlignment="1">
      <alignment horizontal="center" wrapText="1"/>
    </xf>
    <xf numFmtId="0" fontId="22" fillId="0" borderId="0" xfId="0" applyFont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top" wrapText="1"/>
    </xf>
    <xf numFmtId="0" fontId="22" fillId="0" borderId="0" xfId="0" applyFont="1" applyAlignment="1">
      <alignment wrapText="1"/>
    </xf>
    <xf numFmtId="0" fontId="22" fillId="0" borderId="0" xfId="0" applyFont="1" applyBorder="1" applyAlignment="1">
      <alignment horizontal="left" vertical="top" wrapText="1"/>
    </xf>
    <xf numFmtId="0" fontId="22" fillId="0" borderId="0" xfId="0" applyFont="1" applyAlignment="1">
      <alignment vertical="center" wrapText="1"/>
    </xf>
    <xf numFmtId="0" fontId="2" fillId="0" borderId="24" xfId="0" applyFont="1" applyBorder="1" applyAlignment="1">
      <alignment wrapText="1"/>
    </xf>
    <xf numFmtId="0" fontId="22" fillId="0" borderId="1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5"/>
  <sheetViews>
    <sheetView zoomScalePageLayoutView="0" workbookViewId="0" topLeftCell="A1">
      <selection activeCell="C1" sqref="C1:E3"/>
    </sheetView>
  </sheetViews>
  <sheetFormatPr defaultColWidth="9.140625" defaultRowHeight="12.75"/>
  <cols>
    <col min="1" max="1" width="71.421875" style="21" customWidth="1"/>
    <col min="2" max="2" width="6.00390625" style="21" customWidth="1"/>
    <col min="3" max="3" width="20.140625" style="21" customWidth="1"/>
    <col min="4" max="4" width="12.57421875" style="21" customWidth="1"/>
    <col min="5" max="5" width="13.140625" style="21" customWidth="1"/>
    <col min="6" max="6" width="12.57421875" style="21" customWidth="1"/>
    <col min="7" max="16384" width="9.140625" style="21" customWidth="1"/>
  </cols>
  <sheetData>
    <row r="1" ht="12.75">
      <c r="C1" s="21" t="s">
        <v>558</v>
      </c>
    </row>
    <row r="2" ht="12.75">
      <c r="C2" s="21" t="s">
        <v>559</v>
      </c>
    </row>
    <row r="3" ht="12.75">
      <c r="C3" s="21" t="s">
        <v>560</v>
      </c>
    </row>
    <row r="6" spans="1:6" ht="15" customHeight="1">
      <c r="A6" s="56" t="s">
        <v>0</v>
      </c>
      <c r="B6" s="52"/>
      <c r="C6" s="52"/>
      <c r="D6" s="52"/>
      <c r="E6" s="52"/>
      <c r="F6" s="52"/>
    </row>
    <row r="7" spans="1:6" ht="12.75">
      <c r="A7" s="54"/>
      <c r="B7" s="52"/>
      <c r="C7" s="52"/>
      <c r="D7" s="52"/>
      <c r="E7" s="52"/>
      <c r="F7" s="52"/>
    </row>
    <row r="8" spans="1:6" ht="12.75">
      <c r="A8" s="22"/>
      <c r="B8" s="54"/>
      <c r="C8" s="52"/>
      <c r="D8" s="52"/>
      <c r="E8" s="22"/>
      <c r="F8" s="23" t="s">
        <v>1</v>
      </c>
    </row>
    <row r="9" spans="1:6" ht="12.75">
      <c r="A9" s="22"/>
      <c r="B9" s="54"/>
      <c r="C9" s="52"/>
      <c r="D9" s="52"/>
      <c r="E9" s="24" t="s">
        <v>2</v>
      </c>
      <c r="F9" s="25" t="s">
        <v>3</v>
      </c>
    </row>
    <row r="10" spans="1:6" ht="12.75">
      <c r="A10" s="22"/>
      <c r="B10" s="57" t="s">
        <v>4</v>
      </c>
      <c r="C10" s="52"/>
      <c r="D10" s="52"/>
      <c r="E10" s="24" t="s">
        <v>5</v>
      </c>
      <c r="F10" s="26">
        <v>44470</v>
      </c>
    </row>
    <row r="11" spans="1:6" ht="11.25" customHeight="1">
      <c r="A11" s="22"/>
      <c r="B11" s="54"/>
      <c r="C11" s="52"/>
      <c r="D11" s="52"/>
      <c r="E11" s="24" t="s">
        <v>6</v>
      </c>
      <c r="F11" s="27"/>
    </row>
    <row r="12" spans="1:6" ht="21.75" customHeight="1">
      <c r="A12" s="28" t="s">
        <v>7</v>
      </c>
      <c r="B12" s="51" t="s">
        <v>8</v>
      </c>
      <c r="C12" s="52"/>
      <c r="D12" s="52"/>
      <c r="E12" s="24" t="s">
        <v>9</v>
      </c>
      <c r="F12" s="27" t="s">
        <v>10</v>
      </c>
    </row>
    <row r="13" spans="1:6" ht="21.75" customHeight="1">
      <c r="A13" s="28" t="s">
        <v>11</v>
      </c>
      <c r="B13" s="53" t="s">
        <v>12</v>
      </c>
      <c r="C13" s="52"/>
      <c r="D13" s="52"/>
      <c r="E13" s="24" t="s">
        <v>13</v>
      </c>
      <c r="F13" s="27" t="s">
        <v>14</v>
      </c>
    </row>
    <row r="14" spans="1:6" ht="12.75">
      <c r="A14" s="22" t="s">
        <v>15</v>
      </c>
      <c r="B14" s="54" t="s">
        <v>16</v>
      </c>
      <c r="C14" s="52"/>
      <c r="D14" s="52"/>
      <c r="E14" s="22"/>
      <c r="F14" s="27"/>
    </row>
    <row r="15" spans="1:6" ht="12.75">
      <c r="A15" s="22" t="s">
        <v>17</v>
      </c>
      <c r="B15" s="54" t="s">
        <v>18</v>
      </c>
      <c r="C15" s="52"/>
      <c r="D15" s="52"/>
      <c r="E15" s="22"/>
      <c r="F15" s="29" t="s">
        <v>19</v>
      </c>
    </row>
    <row r="16" spans="1:6" ht="12.75">
      <c r="A16" s="22"/>
      <c r="B16" s="22"/>
      <c r="C16" s="22"/>
      <c r="D16" s="22"/>
      <c r="E16" s="22"/>
      <c r="F16" s="30"/>
    </row>
    <row r="17" spans="1:6" ht="15" customHeight="1">
      <c r="A17" s="55" t="s">
        <v>20</v>
      </c>
      <c r="B17" s="52"/>
      <c r="C17" s="52"/>
      <c r="D17" s="52"/>
      <c r="E17" s="52"/>
      <c r="F17" s="52"/>
    </row>
    <row r="18" spans="1:6" ht="12.75">
      <c r="A18" s="31"/>
      <c r="B18" s="31"/>
      <c r="C18" s="31"/>
      <c r="D18" s="31"/>
      <c r="E18" s="31"/>
      <c r="F18" s="31"/>
    </row>
    <row r="19" spans="1:6" ht="39" customHeight="1">
      <c r="A19" s="32" t="s">
        <v>21</v>
      </c>
      <c r="B19" s="32" t="s">
        <v>22</v>
      </c>
      <c r="C19" s="32" t="s">
        <v>23</v>
      </c>
      <c r="D19" s="32" t="s">
        <v>24</v>
      </c>
      <c r="E19" s="32" t="s">
        <v>25</v>
      </c>
      <c r="F19" s="32" t="s">
        <v>26</v>
      </c>
    </row>
    <row r="20" spans="1:6" ht="12.75">
      <c r="A20" s="32" t="s">
        <v>27</v>
      </c>
      <c r="B20" s="33" t="s">
        <v>28</v>
      </c>
      <c r="C20" s="33" t="s">
        <v>29</v>
      </c>
      <c r="D20" s="33" t="s">
        <v>30</v>
      </c>
      <c r="E20" s="33" t="s">
        <v>31</v>
      </c>
      <c r="F20" s="33" t="s">
        <v>32</v>
      </c>
    </row>
    <row r="21" spans="1:6" ht="12.75">
      <c r="A21" s="34" t="s">
        <v>33</v>
      </c>
      <c r="B21" s="35">
        <v>10</v>
      </c>
      <c r="C21" s="36" t="s">
        <v>34</v>
      </c>
      <c r="D21" s="37">
        <f>97794715-500000-1350000</f>
        <v>95944715</v>
      </c>
      <c r="E21" s="37">
        <v>61940047.95</v>
      </c>
      <c r="F21" s="38">
        <f>D21-E21</f>
        <v>34004667.05</v>
      </c>
    </row>
    <row r="22" spans="1:6" ht="12.75">
      <c r="A22" s="39" t="s">
        <v>35</v>
      </c>
      <c r="B22" s="40"/>
      <c r="C22" s="41"/>
      <c r="D22" s="42"/>
      <c r="E22" s="42"/>
      <c r="F22" s="43"/>
    </row>
    <row r="23" spans="1:6" ht="12.75">
      <c r="A23" s="34" t="s">
        <v>36</v>
      </c>
      <c r="B23" s="35">
        <v>10</v>
      </c>
      <c r="C23" s="36" t="s">
        <v>37</v>
      </c>
      <c r="D23" s="37">
        <v>35704550</v>
      </c>
      <c r="E23" s="37">
        <v>28028236.53</v>
      </c>
      <c r="F23" s="38">
        <v>7676313.47</v>
      </c>
    </row>
    <row r="24" spans="1:6" ht="12.75">
      <c r="A24" s="34" t="s">
        <v>38</v>
      </c>
      <c r="B24" s="35">
        <v>10</v>
      </c>
      <c r="C24" s="36" t="s">
        <v>39</v>
      </c>
      <c r="D24" s="37">
        <v>15460000</v>
      </c>
      <c r="E24" s="37">
        <v>11306943.09</v>
      </c>
      <c r="F24" s="38">
        <v>4153056.91</v>
      </c>
    </row>
    <row r="25" spans="1:6" ht="12.75">
      <c r="A25" s="34" t="s">
        <v>40</v>
      </c>
      <c r="B25" s="35">
        <v>10</v>
      </c>
      <c r="C25" s="36" t="s">
        <v>41</v>
      </c>
      <c r="D25" s="37">
        <v>15460000</v>
      </c>
      <c r="E25" s="37">
        <v>11306943.09</v>
      </c>
      <c r="F25" s="38">
        <v>4153056.91</v>
      </c>
    </row>
    <row r="26" spans="1:6" ht="45">
      <c r="A26" s="34" t="s">
        <v>42</v>
      </c>
      <c r="B26" s="35">
        <v>10</v>
      </c>
      <c r="C26" s="36" t="s">
        <v>43</v>
      </c>
      <c r="D26" s="37">
        <v>14890000</v>
      </c>
      <c r="E26" s="37">
        <v>10770333.47</v>
      </c>
      <c r="F26" s="38">
        <v>4119666.53</v>
      </c>
    </row>
    <row r="27" spans="1:6" ht="56.25">
      <c r="A27" s="34" t="s">
        <v>44</v>
      </c>
      <c r="B27" s="35">
        <v>10</v>
      </c>
      <c r="C27" s="36" t="s">
        <v>45</v>
      </c>
      <c r="D27" s="37">
        <v>5000</v>
      </c>
      <c r="E27" s="37">
        <v>1057.28</v>
      </c>
      <c r="F27" s="38">
        <v>3942.72</v>
      </c>
    </row>
    <row r="28" spans="1:6" ht="22.5">
      <c r="A28" s="34" t="s">
        <v>46</v>
      </c>
      <c r="B28" s="35">
        <v>10</v>
      </c>
      <c r="C28" s="36" t="s">
        <v>47</v>
      </c>
      <c r="D28" s="37">
        <v>565000</v>
      </c>
      <c r="E28" s="37">
        <v>534484.22</v>
      </c>
      <c r="F28" s="38">
        <v>30515.78</v>
      </c>
    </row>
    <row r="29" spans="1:6" ht="45">
      <c r="A29" s="34" t="s">
        <v>48</v>
      </c>
      <c r="B29" s="35">
        <v>10</v>
      </c>
      <c r="C29" s="36" t="s">
        <v>49</v>
      </c>
      <c r="D29" s="37">
        <v>0</v>
      </c>
      <c r="E29" s="37">
        <v>1068.12</v>
      </c>
      <c r="F29" s="38">
        <v>0</v>
      </c>
    </row>
    <row r="30" spans="1:6" ht="22.5">
      <c r="A30" s="34" t="s">
        <v>50</v>
      </c>
      <c r="B30" s="35">
        <v>10</v>
      </c>
      <c r="C30" s="36" t="s">
        <v>51</v>
      </c>
      <c r="D30" s="37">
        <v>2677450</v>
      </c>
      <c r="E30" s="37">
        <v>1985425.87</v>
      </c>
      <c r="F30" s="38">
        <v>692024.13</v>
      </c>
    </row>
    <row r="31" spans="1:6" ht="22.5">
      <c r="A31" s="34" t="s">
        <v>52</v>
      </c>
      <c r="B31" s="35">
        <v>10</v>
      </c>
      <c r="C31" s="36" t="s">
        <v>53</v>
      </c>
      <c r="D31" s="37">
        <v>2677450</v>
      </c>
      <c r="E31" s="37">
        <v>1985425.87</v>
      </c>
      <c r="F31" s="38">
        <v>692024.13</v>
      </c>
    </row>
    <row r="32" spans="1:6" ht="33.75">
      <c r="A32" s="34" t="s">
        <v>54</v>
      </c>
      <c r="B32" s="35">
        <v>10</v>
      </c>
      <c r="C32" s="36" t="s">
        <v>55</v>
      </c>
      <c r="D32" s="37">
        <v>1229390</v>
      </c>
      <c r="E32" s="37">
        <v>900533.17</v>
      </c>
      <c r="F32" s="38">
        <v>328856.83</v>
      </c>
    </row>
    <row r="33" spans="1:6" ht="56.25">
      <c r="A33" s="34" t="s">
        <v>56</v>
      </c>
      <c r="B33" s="35">
        <v>10</v>
      </c>
      <c r="C33" s="36" t="s">
        <v>57</v>
      </c>
      <c r="D33" s="37">
        <v>1229390</v>
      </c>
      <c r="E33" s="37">
        <v>900533.17</v>
      </c>
      <c r="F33" s="38">
        <v>328856.83</v>
      </c>
    </row>
    <row r="34" spans="1:6" ht="45">
      <c r="A34" s="34" t="s">
        <v>58</v>
      </c>
      <c r="B34" s="35">
        <v>10</v>
      </c>
      <c r="C34" s="36" t="s">
        <v>59</v>
      </c>
      <c r="D34" s="37">
        <v>7010</v>
      </c>
      <c r="E34" s="37">
        <v>6436.72</v>
      </c>
      <c r="F34" s="38">
        <v>573.28</v>
      </c>
    </row>
    <row r="35" spans="1:6" ht="67.5">
      <c r="A35" s="34" t="s">
        <v>60</v>
      </c>
      <c r="B35" s="35">
        <v>10</v>
      </c>
      <c r="C35" s="36" t="s">
        <v>61</v>
      </c>
      <c r="D35" s="37">
        <v>7010</v>
      </c>
      <c r="E35" s="37">
        <v>6436.72</v>
      </c>
      <c r="F35" s="38">
        <v>573.28</v>
      </c>
    </row>
    <row r="36" spans="1:6" ht="33.75">
      <c r="A36" s="34" t="s">
        <v>62</v>
      </c>
      <c r="B36" s="35">
        <v>10</v>
      </c>
      <c r="C36" s="36" t="s">
        <v>63</v>
      </c>
      <c r="D36" s="37">
        <v>1617190</v>
      </c>
      <c r="E36" s="37">
        <v>1237431.85</v>
      </c>
      <c r="F36" s="38">
        <v>379758.15</v>
      </c>
    </row>
    <row r="37" spans="1:6" ht="56.25">
      <c r="A37" s="34" t="s">
        <v>64</v>
      </c>
      <c r="B37" s="35">
        <v>10</v>
      </c>
      <c r="C37" s="36" t="s">
        <v>65</v>
      </c>
      <c r="D37" s="37">
        <v>1617190</v>
      </c>
      <c r="E37" s="37">
        <v>1237431.85</v>
      </c>
      <c r="F37" s="38">
        <v>379758.15</v>
      </c>
    </row>
    <row r="38" spans="1:6" ht="33.75">
      <c r="A38" s="34" t="s">
        <v>66</v>
      </c>
      <c r="B38" s="35">
        <v>10</v>
      </c>
      <c r="C38" s="36" t="s">
        <v>67</v>
      </c>
      <c r="D38" s="37">
        <v>-176140</v>
      </c>
      <c r="E38" s="37">
        <v>-158975.87</v>
      </c>
      <c r="F38" s="38">
        <v>-17164.13</v>
      </c>
    </row>
    <row r="39" spans="1:6" ht="56.25">
      <c r="A39" s="34" t="s">
        <v>68</v>
      </c>
      <c r="B39" s="35">
        <v>10</v>
      </c>
      <c r="C39" s="36" t="s">
        <v>69</v>
      </c>
      <c r="D39" s="37">
        <v>-176140</v>
      </c>
      <c r="E39" s="37">
        <v>-158975.87</v>
      </c>
      <c r="F39" s="38">
        <v>-17164.13</v>
      </c>
    </row>
    <row r="40" spans="1:6" ht="12.75">
      <c r="A40" s="34" t="s">
        <v>70</v>
      </c>
      <c r="B40" s="35">
        <v>10</v>
      </c>
      <c r="C40" s="36" t="s">
        <v>71</v>
      </c>
      <c r="D40" s="37">
        <v>6258000</v>
      </c>
      <c r="E40" s="37">
        <v>4225015.9</v>
      </c>
      <c r="F40" s="38">
        <v>2032984.1</v>
      </c>
    </row>
    <row r="41" spans="1:6" ht="12.75">
      <c r="A41" s="34" t="s">
        <v>72</v>
      </c>
      <c r="B41" s="35">
        <v>10</v>
      </c>
      <c r="C41" s="36" t="s">
        <v>73</v>
      </c>
      <c r="D41" s="37">
        <v>2524000</v>
      </c>
      <c r="E41" s="37">
        <v>848233.27</v>
      </c>
      <c r="F41" s="38">
        <v>1675766.73</v>
      </c>
    </row>
    <row r="42" spans="1:6" ht="22.5">
      <c r="A42" s="34" t="s">
        <v>74</v>
      </c>
      <c r="B42" s="35">
        <v>10</v>
      </c>
      <c r="C42" s="36" t="s">
        <v>75</v>
      </c>
      <c r="D42" s="37">
        <v>2524000</v>
      </c>
      <c r="E42" s="37">
        <v>848233.27</v>
      </c>
      <c r="F42" s="38">
        <v>1675766.73</v>
      </c>
    </row>
    <row r="43" spans="1:6" ht="12.75">
      <c r="A43" s="34" t="s">
        <v>76</v>
      </c>
      <c r="B43" s="35">
        <v>10</v>
      </c>
      <c r="C43" s="36" t="s">
        <v>77</v>
      </c>
      <c r="D43" s="37">
        <v>3734000</v>
      </c>
      <c r="E43" s="37">
        <v>3376782.63</v>
      </c>
      <c r="F43" s="38">
        <v>357217.37</v>
      </c>
    </row>
    <row r="44" spans="1:6" ht="12.75">
      <c r="A44" s="34" t="s">
        <v>78</v>
      </c>
      <c r="B44" s="35">
        <v>10</v>
      </c>
      <c r="C44" s="36" t="s">
        <v>79</v>
      </c>
      <c r="D44" s="37">
        <v>1755000</v>
      </c>
      <c r="E44" s="37">
        <v>2289428.23</v>
      </c>
      <c r="F44" s="38">
        <v>0</v>
      </c>
    </row>
    <row r="45" spans="1:6" ht="22.5">
      <c r="A45" s="34" t="s">
        <v>80</v>
      </c>
      <c r="B45" s="35">
        <v>10</v>
      </c>
      <c r="C45" s="36" t="s">
        <v>81</v>
      </c>
      <c r="D45" s="37">
        <v>1755000</v>
      </c>
      <c r="E45" s="37">
        <v>2289428.23</v>
      </c>
      <c r="F45" s="38">
        <v>0</v>
      </c>
    </row>
    <row r="46" spans="1:6" ht="12.75">
      <c r="A46" s="34" t="s">
        <v>82</v>
      </c>
      <c r="B46" s="35">
        <v>10</v>
      </c>
      <c r="C46" s="36" t="s">
        <v>83</v>
      </c>
      <c r="D46" s="37">
        <v>1979000</v>
      </c>
      <c r="E46" s="37">
        <v>1087354.4</v>
      </c>
      <c r="F46" s="38">
        <v>891645.6</v>
      </c>
    </row>
    <row r="47" spans="1:6" ht="22.5">
      <c r="A47" s="34" t="s">
        <v>84</v>
      </c>
      <c r="B47" s="35">
        <v>10</v>
      </c>
      <c r="C47" s="36" t="s">
        <v>85</v>
      </c>
      <c r="D47" s="37">
        <v>1979000</v>
      </c>
      <c r="E47" s="37">
        <v>1087354.4</v>
      </c>
      <c r="F47" s="38">
        <v>891645.6</v>
      </c>
    </row>
    <row r="48" spans="1:6" ht="22.5">
      <c r="A48" s="34" t="s">
        <v>86</v>
      </c>
      <c r="B48" s="35">
        <v>10</v>
      </c>
      <c r="C48" s="36" t="s">
        <v>87</v>
      </c>
      <c r="D48" s="37">
        <v>0</v>
      </c>
      <c r="E48" s="37">
        <v>-30881.43</v>
      </c>
      <c r="F48" s="38">
        <v>0</v>
      </c>
    </row>
    <row r="49" spans="1:6" ht="12.75">
      <c r="A49" s="34" t="s">
        <v>88</v>
      </c>
      <c r="B49" s="35">
        <v>10</v>
      </c>
      <c r="C49" s="36" t="s">
        <v>89</v>
      </c>
      <c r="D49" s="37">
        <v>0</v>
      </c>
      <c r="E49" s="37">
        <v>-30881.43</v>
      </c>
      <c r="F49" s="38">
        <v>0</v>
      </c>
    </row>
    <row r="50" spans="1:6" ht="12.75">
      <c r="A50" s="34" t="s">
        <v>90</v>
      </c>
      <c r="B50" s="35">
        <v>10</v>
      </c>
      <c r="C50" s="36" t="s">
        <v>91</v>
      </c>
      <c r="D50" s="37">
        <v>0</v>
      </c>
      <c r="E50" s="37">
        <v>-30881.43</v>
      </c>
      <c r="F50" s="38">
        <v>0</v>
      </c>
    </row>
    <row r="51" spans="1:6" ht="22.5">
      <c r="A51" s="34" t="s">
        <v>92</v>
      </c>
      <c r="B51" s="35">
        <v>10</v>
      </c>
      <c r="C51" s="36" t="s">
        <v>93</v>
      </c>
      <c r="D51" s="37">
        <v>0</v>
      </c>
      <c r="E51" s="37">
        <v>-30881.43</v>
      </c>
      <c r="F51" s="38">
        <v>0</v>
      </c>
    </row>
    <row r="52" spans="1:6" ht="22.5">
      <c r="A52" s="34" t="s">
        <v>94</v>
      </c>
      <c r="B52" s="35">
        <v>10</v>
      </c>
      <c r="C52" s="36" t="s">
        <v>95</v>
      </c>
      <c r="D52" s="37">
        <v>4889100</v>
      </c>
      <c r="E52" s="37">
        <v>4313157.62</v>
      </c>
      <c r="F52" s="38">
        <v>575942.38</v>
      </c>
    </row>
    <row r="53" spans="1:6" ht="45">
      <c r="A53" s="34" t="s">
        <v>96</v>
      </c>
      <c r="B53" s="35">
        <v>10</v>
      </c>
      <c r="C53" s="36" t="s">
        <v>97</v>
      </c>
      <c r="D53" s="37">
        <v>2920000</v>
      </c>
      <c r="E53" s="37">
        <v>2813688.42</v>
      </c>
      <c r="F53" s="38">
        <v>106311.58</v>
      </c>
    </row>
    <row r="54" spans="1:6" ht="33.75">
      <c r="A54" s="34" t="s">
        <v>98</v>
      </c>
      <c r="B54" s="35">
        <v>10</v>
      </c>
      <c r="C54" s="36" t="s">
        <v>99</v>
      </c>
      <c r="D54" s="37">
        <v>1800000</v>
      </c>
      <c r="E54" s="37">
        <v>1734069.08</v>
      </c>
      <c r="F54" s="38">
        <v>65930.92</v>
      </c>
    </row>
    <row r="55" spans="1:6" ht="45">
      <c r="A55" s="34" t="s">
        <v>100</v>
      </c>
      <c r="B55" s="35">
        <v>10</v>
      </c>
      <c r="C55" s="36" t="s">
        <v>101</v>
      </c>
      <c r="D55" s="37">
        <v>1800000</v>
      </c>
      <c r="E55" s="37">
        <v>1734069.08</v>
      </c>
      <c r="F55" s="38">
        <v>65930.92</v>
      </c>
    </row>
    <row r="56" spans="1:6" ht="45">
      <c r="A56" s="34" t="s">
        <v>102</v>
      </c>
      <c r="B56" s="35">
        <v>10</v>
      </c>
      <c r="C56" s="36" t="s">
        <v>103</v>
      </c>
      <c r="D56" s="37">
        <v>470000</v>
      </c>
      <c r="E56" s="37">
        <v>521374.76</v>
      </c>
      <c r="F56" s="38">
        <v>0</v>
      </c>
    </row>
    <row r="57" spans="1:6" ht="45">
      <c r="A57" s="34" t="s">
        <v>104</v>
      </c>
      <c r="B57" s="35">
        <v>10</v>
      </c>
      <c r="C57" s="36" t="s">
        <v>105</v>
      </c>
      <c r="D57" s="37">
        <v>470000</v>
      </c>
      <c r="E57" s="37">
        <v>521374.76</v>
      </c>
      <c r="F57" s="38">
        <v>0</v>
      </c>
    </row>
    <row r="58" spans="1:6" ht="22.5">
      <c r="A58" s="34" t="s">
        <v>106</v>
      </c>
      <c r="B58" s="35">
        <v>10</v>
      </c>
      <c r="C58" s="36" t="s">
        <v>107</v>
      </c>
      <c r="D58" s="37">
        <v>650000</v>
      </c>
      <c r="E58" s="37">
        <v>558244.58</v>
      </c>
      <c r="F58" s="38">
        <v>91755.42</v>
      </c>
    </row>
    <row r="59" spans="1:6" ht="22.5">
      <c r="A59" s="34" t="s">
        <v>108</v>
      </c>
      <c r="B59" s="35">
        <v>10</v>
      </c>
      <c r="C59" s="36" t="s">
        <v>109</v>
      </c>
      <c r="D59" s="37">
        <v>650000</v>
      </c>
      <c r="E59" s="37">
        <v>558244.58</v>
      </c>
      <c r="F59" s="38">
        <v>91755.42</v>
      </c>
    </row>
    <row r="60" spans="1:6" ht="45">
      <c r="A60" s="34" t="s">
        <v>110</v>
      </c>
      <c r="B60" s="35">
        <v>10</v>
      </c>
      <c r="C60" s="36" t="s">
        <v>111</v>
      </c>
      <c r="D60" s="37">
        <v>1969100</v>
      </c>
      <c r="E60" s="37">
        <v>1499469.2</v>
      </c>
      <c r="F60" s="38">
        <v>469630.8</v>
      </c>
    </row>
    <row r="61" spans="1:6" ht="45">
      <c r="A61" s="34" t="s">
        <v>112</v>
      </c>
      <c r="B61" s="35">
        <v>10</v>
      </c>
      <c r="C61" s="36" t="s">
        <v>113</v>
      </c>
      <c r="D61" s="37">
        <v>1969100</v>
      </c>
      <c r="E61" s="37">
        <v>1499469.2</v>
      </c>
      <c r="F61" s="38">
        <v>469630.8</v>
      </c>
    </row>
    <row r="62" spans="1:6" ht="45">
      <c r="A62" s="34" t="s">
        <v>114</v>
      </c>
      <c r="B62" s="35">
        <v>10</v>
      </c>
      <c r="C62" s="36" t="s">
        <v>115</v>
      </c>
      <c r="D62" s="37">
        <v>1969100</v>
      </c>
      <c r="E62" s="37">
        <v>1499469.2</v>
      </c>
      <c r="F62" s="38">
        <v>469630.8</v>
      </c>
    </row>
    <row r="63" spans="1:6" ht="12.75">
      <c r="A63" s="34" t="s">
        <v>116</v>
      </c>
      <c r="B63" s="35">
        <v>10</v>
      </c>
      <c r="C63" s="36" t="s">
        <v>117</v>
      </c>
      <c r="D63" s="37">
        <v>30000</v>
      </c>
      <c r="E63" s="37">
        <v>22500</v>
      </c>
      <c r="F63" s="38">
        <v>7500</v>
      </c>
    </row>
    <row r="64" spans="1:6" ht="12.75">
      <c r="A64" s="34" t="s">
        <v>118</v>
      </c>
      <c r="B64" s="35">
        <v>10</v>
      </c>
      <c r="C64" s="36" t="s">
        <v>119</v>
      </c>
      <c r="D64" s="37">
        <v>30000</v>
      </c>
      <c r="E64" s="37">
        <v>22500</v>
      </c>
      <c r="F64" s="38">
        <v>7500</v>
      </c>
    </row>
    <row r="65" spans="1:6" ht="12.75">
      <c r="A65" s="34" t="s">
        <v>120</v>
      </c>
      <c r="B65" s="35">
        <v>10</v>
      </c>
      <c r="C65" s="36" t="s">
        <v>121</v>
      </c>
      <c r="D65" s="37">
        <v>30000</v>
      </c>
      <c r="E65" s="37">
        <v>22500</v>
      </c>
      <c r="F65" s="38">
        <v>7500</v>
      </c>
    </row>
    <row r="66" spans="1:6" ht="12.75">
      <c r="A66" s="34" t="s">
        <v>122</v>
      </c>
      <c r="B66" s="35">
        <v>10</v>
      </c>
      <c r="C66" s="36" t="s">
        <v>123</v>
      </c>
      <c r="D66" s="37">
        <v>30000</v>
      </c>
      <c r="E66" s="37">
        <v>22500</v>
      </c>
      <c r="F66" s="38">
        <v>7500</v>
      </c>
    </row>
    <row r="67" spans="1:6" ht="12.75">
      <c r="A67" s="34" t="s">
        <v>124</v>
      </c>
      <c r="B67" s="35">
        <v>10</v>
      </c>
      <c r="C67" s="36" t="s">
        <v>125</v>
      </c>
      <c r="D67" s="37">
        <v>4400000</v>
      </c>
      <c r="E67" s="37">
        <v>4161136.43</v>
      </c>
      <c r="F67" s="38">
        <v>238863.57</v>
      </c>
    </row>
    <row r="68" spans="1:6" ht="45">
      <c r="A68" s="34" t="s">
        <v>126</v>
      </c>
      <c r="B68" s="35">
        <v>10</v>
      </c>
      <c r="C68" s="36" t="s">
        <v>127</v>
      </c>
      <c r="D68" s="37">
        <v>1300000</v>
      </c>
      <c r="E68" s="37">
        <v>1298038.14</v>
      </c>
      <c r="F68" s="38">
        <v>1961.86</v>
      </c>
    </row>
    <row r="69" spans="1:6" ht="45">
      <c r="A69" s="34" t="s">
        <v>128</v>
      </c>
      <c r="B69" s="35">
        <v>10</v>
      </c>
      <c r="C69" s="36" t="s">
        <v>129</v>
      </c>
      <c r="D69" s="37">
        <v>1300000</v>
      </c>
      <c r="E69" s="37">
        <v>1298038.14</v>
      </c>
      <c r="F69" s="38">
        <v>1961.86</v>
      </c>
    </row>
    <row r="70" spans="1:6" ht="45">
      <c r="A70" s="34" t="s">
        <v>130</v>
      </c>
      <c r="B70" s="35">
        <v>10</v>
      </c>
      <c r="C70" s="36" t="s">
        <v>131</v>
      </c>
      <c r="D70" s="37">
        <v>1300000</v>
      </c>
      <c r="E70" s="37">
        <v>1298038.14</v>
      </c>
      <c r="F70" s="38">
        <v>1961.86</v>
      </c>
    </row>
    <row r="71" spans="1:6" ht="22.5">
      <c r="A71" s="34" t="s">
        <v>132</v>
      </c>
      <c r="B71" s="35">
        <v>10</v>
      </c>
      <c r="C71" s="36" t="s">
        <v>133</v>
      </c>
      <c r="D71" s="37">
        <v>3100000</v>
      </c>
      <c r="E71" s="37">
        <v>2863098.29</v>
      </c>
      <c r="F71" s="38">
        <v>236901.71</v>
      </c>
    </row>
    <row r="72" spans="1:6" ht="22.5">
      <c r="A72" s="34" t="s">
        <v>134</v>
      </c>
      <c r="B72" s="35">
        <v>10</v>
      </c>
      <c r="C72" s="36" t="s">
        <v>135</v>
      </c>
      <c r="D72" s="37">
        <v>1600000</v>
      </c>
      <c r="E72" s="37">
        <v>1413840.99</v>
      </c>
      <c r="F72" s="38">
        <v>186159.01</v>
      </c>
    </row>
    <row r="73" spans="1:6" ht="22.5">
      <c r="A73" s="34" t="s">
        <v>136</v>
      </c>
      <c r="B73" s="35">
        <v>10</v>
      </c>
      <c r="C73" s="36" t="s">
        <v>137</v>
      </c>
      <c r="D73" s="37">
        <v>1600000</v>
      </c>
      <c r="E73" s="37">
        <v>1413840.99</v>
      </c>
      <c r="F73" s="38">
        <v>186159.01</v>
      </c>
    </row>
    <row r="74" spans="1:6" ht="33.75">
      <c r="A74" s="34" t="s">
        <v>138</v>
      </c>
      <c r="B74" s="35">
        <v>10</v>
      </c>
      <c r="C74" s="36" t="s">
        <v>139</v>
      </c>
      <c r="D74" s="37">
        <v>1500000</v>
      </c>
      <c r="E74" s="37">
        <v>1449257.3</v>
      </c>
      <c r="F74" s="38">
        <v>50742.7</v>
      </c>
    </row>
    <row r="75" spans="1:6" ht="33.75">
      <c r="A75" s="34" t="s">
        <v>140</v>
      </c>
      <c r="B75" s="35">
        <v>10</v>
      </c>
      <c r="C75" s="36" t="s">
        <v>141</v>
      </c>
      <c r="D75" s="37">
        <v>1500000</v>
      </c>
      <c r="E75" s="37">
        <v>1449257.3</v>
      </c>
      <c r="F75" s="38">
        <v>50742.7</v>
      </c>
    </row>
    <row r="76" spans="1:6" ht="12.75">
      <c r="A76" s="34" t="s">
        <v>142</v>
      </c>
      <c r="B76" s="35">
        <v>10</v>
      </c>
      <c r="C76" s="36" t="s">
        <v>143</v>
      </c>
      <c r="D76" s="37">
        <v>1900000</v>
      </c>
      <c r="E76" s="37">
        <v>1900000</v>
      </c>
      <c r="F76" s="38">
        <v>0</v>
      </c>
    </row>
    <row r="77" spans="1:6" ht="12.75">
      <c r="A77" s="34" t="s">
        <v>144</v>
      </c>
      <c r="B77" s="35">
        <v>10</v>
      </c>
      <c r="C77" s="36" t="s">
        <v>145</v>
      </c>
      <c r="D77" s="37">
        <v>1900000</v>
      </c>
      <c r="E77" s="37">
        <v>1900000</v>
      </c>
      <c r="F77" s="38">
        <v>0</v>
      </c>
    </row>
    <row r="78" spans="1:6" ht="45">
      <c r="A78" s="34" t="s">
        <v>146</v>
      </c>
      <c r="B78" s="35">
        <v>10</v>
      </c>
      <c r="C78" s="36" t="s">
        <v>147</v>
      </c>
      <c r="D78" s="37">
        <v>1900000</v>
      </c>
      <c r="E78" s="37">
        <v>1900000</v>
      </c>
      <c r="F78" s="38">
        <v>0</v>
      </c>
    </row>
    <row r="79" spans="1:6" ht="33.75">
      <c r="A79" s="34" t="s">
        <v>148</v>
      </c>
      <c r="B79" s="35">
        <v>10</v>
      </c>
      <c r="C79" s="36" t="s">
        <v>149</v>
      </c>
      <c r="D79" s="37">
        <v>1900000</v>
      </c>
      <c r="E79" s="37">
        <v>1900000</v>
      </c>
      <c r="F79" s="38">
        <v>0</v>
      </c>
    </row>
    <row r="80" spans="1:6" ht="12.75">
      <c r="A80" s="34" t="s">
        <v>150</v>
      </c>
      <c r="B80" s="35">
        <v>10</v>
      </c>
      <c r="C80" s="36" t="s">
        <v>151</v>
      </c>
      <c r="D80" s="37">
        <v>90000</v>
      </c>
      <c r="E80" s="37">
        <v>144939.05</v>
      </c>
      <c r="F80" s="38">
        <v>0</v>
      </c>
    </row>
    <row r="81" spans="1:6" ht="12.75">
      <c r="A81" s="34" t="s">
        <v>152</v>
      </c>
      <c r="B81" s="35">
        <v>10</v>
      </c>
      <c r="C81" s="36" t="s">
        <v>153</v>
      </c>
      <c r="D81" s="37">
        <v>0</v>
      </c>
      <c r="E81" s="37">
        <v>50000</v>
      </c>
      <c r="F81" s="38">
        <v>0</v>
      </c>
    </row>
    <row r="82" spans="1:6" ht="12.75">
      <c r="A82" s="34" t="s">
        <v>154</v>
      </c>
      <c r="B82" s="35">
        <v>10</v>
      </c>
      <c r="C82" s="36" t="s">
        <v>155</v>
      </c>
      <c r="D82" s="37">
        <v>0</v>
      </c>
      <c r="E82" s="37">
        <v>50000</v>
      </c>
      <c r="F82" s="38">
        <v>0</v>
      </c>
    </row>
    <row r="83" spans="1:6" ht="12.75">
      <c r="A83" s="34" t="s">
        <v>156</v>
      </c>
      <c r="B83" s="35">
        <v>10</v>
      </c>
      <c r="C83" s="36" t="s">
        <v>157</v>
      </c>
      <c r="D83" s="37">
        <v>90000</v>
      </c>
      <c r="E83" s="37">
        <v>94939.05</v>
      </c>
      <c r="F83" s="38">
        <v>0</v>
      </c>
    </row>
    <row r="84" spans="1:6" ht="12.75">
      <c r="A84" s="34" t="s">
        <v>158</v>
      </c>
      <c r="B84" s="35">
        <v>10</v>
      </c>
      <c r="C84" s="36" t="s">
        <v>159</v>
      </c>
      <c r="D84" s="37">
        <v>90000</v>
      </c>
      <c r="E84" s="37">
        <v>94939.05</v>
      </c>
      <c r="F84" s="38">
        <v>0</v>
      </c>
    </row>
    <row r="85" spans="1:6" ht="12.75">
      <c r="A85" s="34" t="s">
        <v>160</v>
      </c>
      <c r="B85" s="35">
        <v>10</v>
      </c>
      <c r="C85" s="36" t="s">
        <v>161</v>
      </c>
      <c r="D85" s="37">
        <f>62090165-500000-1350000</f>
        <v>60240165</v>
      </c>
      <c r="E85" s="37">
        <v>33911811.42</v>
      </c>
      <c r="F85" s="38">
        <f>D85-E85</f>
        <v>26328353.58</v>
      </c>
    </row>
    <row r="86" spans="1:6" ht="22.5">
      <c r="A86" s="34" t="s">
        <v>162</v>
      </c>
      <c r="B86" s="35">
        <v>10</v>
      </c>
      <c r="C86" s="36" t="s">
        <v>163</v>
      </c>
      <c r="D86" s="37">
        <f>61990165-500000-1350000</f>
        <v>60140165</v>
      </c>
      <c r="E86" s="37">
        <v>33811811.42</v>
      </c>
      <c r="F86" s="38">
        <f>D86-E86</f>
        <v>26328353.58</v>
      </c>
    </row>
    <row r="87" spans="1:6" ht="12.75">
      <c r="A87" s="34" t="s">
        <v>164</v>
      </c>
      <c r="B87" s="35">
        <v>10</v>
      </c>
      <c r="C87" s="36" t="s">
        <v>165</v>
      </c>
      <c r="D87" s="37">
        <f>1570000-1350000</f>
        <v>220000</v>
      </c>
      <c r="E87" s="37">
        <v>164000</v>
      </c>
      <c r="F87" s="38">
        <f>D87-E87</f>
        <v>56000</v>
      </c>
    </row>
    <row r="88" spans="1:6" ht="12.75">
      <c r="A88" s="34" t="s">
        <v>166</v>
      </c>
      <c r="B88" s="35">
        <v>10</v>
      </c>
      <c r="C88" s="36" t="s">
        <v>167</v>
      </c>
      <c r="D88" s="37">
        <v>220000</v>
      </c>
      <c r="E88" s="37">
        <v>164000</v>
      </c>
      <c r="F88" s="38">
        <v>56000</v>
      </c>
    </row>
    <row r="89" spans="1:6" ht="22.5">
      <c r="A89" s="34" t="s">
        <v>168</v>
      </c>
      <c r="B89" s="35">
        <v>10</v>
      </c>
      <c r="C89" s="36" t="s">
        <v>169</v>
      </c>
      <c r="D89" s="37">
        <v>220000</v>
      </c>
      <c r="E89" s="37">
        <v>164000</v>
      </c>
      <c r="F89" s="38">
        <v>56000</v>
      </c>
    </row>
    <row r="90" spans="1:6" ht="12.75" customHeight="1">
      <c r="A90" s="34" t="s">
        <v>170</v>
      </c>
      <c r="B90" s="35">
        <v>10</v>
      </c>
      <c r="C90" s="36" t="s">
        <v>171</v>
      </c>
      <c r="D90" s="37">
        <f>55420165-500000</f>
        <v>54920165</v>
      </c>
      <c r="E90" s="37">
        <v>33647811.42</v>
      </c>
      <c r="F90" s="38">
        <f>D90-E90</f>
        <v>21272353.58</v>
      </c>
    </row>
    <row r="91" spans="1:6" ht="56.25">
      <c r="A91" s="34" t="s">
        <v>172</v>
      </c>
      <c r="B91" s="35">
        <v>10</v>
      </c>
      <c r="C91" s="36" t="s">
        <v>173</v>
      </c>
      <c r="D91" s="37">
        <v>47268700</v>
      </c>
      <c r="E91" s="37">
        <v>28360500.3</v>
      </c>
      <c r="F91" s="38">
        <v>18908199.7</v>
      </c>
    </row>
    <row r="92" spans="1:6" ht="56.25">
      <c r="A92" s="34" t="s">
        <v>174</v>
      </c>
      <c r="B92" s="35">
        <v>10</v>
      </c>
      <c r="C92" s="36" t="s">
        <v>175</v>
      </c>
      <c r="D92" s="37">
        <v>47268700</v>
      </c>
      <c r="E92" s="37">
        <v>28360500.3</v>
      </c>
      <c r="F92" s="38">
        <v>18908199.7</v>
      </c>
    </row>
    <row r="93" spans="1:6" ht="45">
      <c r="A93" s="34" t="s">
        <v>176</v>
      </c>
      <c r="B93" s="35">
        <v>10</v>
      </c>
      <c r="C93" s="36" t="s">
        <v>177</v>
      </c>
      <c r="D93" s="37">
        <v>476300</v>
      </c>
      <c r="E93" s="37">
        <v>286469.7</v>
      </c>
      <c r="F93" s="38">
        <v>189830.3</v>
      </c>
    </row>
    <row r="94" spans="1:6" ht="45">
      <c r="A94" s="34" t="s">
        <v>178</v>
      </c>
      <c r="B94" s="35">
        <v>10</v>
      </c>
      <c r="C94" s="36" t="s">
        <v>179</v>
      </c>
      <c r="D94" s="37">
        <v>476300</v>
      </c>
      <c r="E94" s="37">
        <v>286469.7</v>
      </c>
      <c r="F94" s="38">
        <v>189830.3</v>
      </c>
    </row>
    <row r="95" spans="1:6" ht="12.75" customHeight="1">
      <c r="A95" s="34" t="s">
        <v>180</v>
      </c>
      <c r="B95" s="35">
        <v>10</v>
      </c>
      <c r="C95" s="36" t="s">
        <v>181</v>
      </c>
      <c r="D95" s="37">
        <v>3189465</v>
      </c>
      <c r="E95" s="37">
        <v>2135841.42</v>
      </c>
      <c r="F95" s="38">
        <v>1053623.58</v>
      </c>
    </row>
    <row r="96" spans="1:6" ht="22.5">
      <c r="A96" s="34" t="s">
        <v>182</v>
      </c>
      <c r="B96" s="35">
        <v>10</v>
      </c>
      <c r="C96" s="44" t="s">
        <v>183</v>
      </c>
      <c r="D96" s="37">
        <v>3189465</v>
      </c>
      <c r="E96" s="37">
        <v>2135841.42</v>
      </c>
      <c r="F96" s="38">
        <v>1053623.58</v>
      </c>
    </row>
    <row r="97" spans="1:6" ht="12.75" customHeight="1">
      <c r="A97" s="34" t="s">
        <v>184</v>
      </c>
      <c r="B97" s="35">
        <v>10</v>
      </c>
      <c r="C97" s="36" t="s">
        <v>185</v>
      </c>
      <c r="D97" s="37">
        <f>4485700-500000</f>
        <v>3985700</v>
      </c>
      <c r="E97" s="37">
        <v>2865000</v>
      </c>
      <c r="F97" s="38">
        <f>D97-E97</f>
        <v>1120700</v>
      </c>
    </row>
    <row r="98" spans="1:6" ht="12.75">
      <c r="A98" s="34" t="s">
        <v>186</v>
      </c>
      <c r="B98" s="35">
        <v>10</v>
      </c>
      <c r="C98" s="36" t="s">
        <v>187</v>
      </c>
      <c r="D98" s="37">
        <f>4485700-500000</f>
        <v>3985700</v>
      </c>
      <c r="E98" s="37">
        <v>2865000</v>
      </c>
      <c r="F98" s="38">
        <f>D98-E98</f>
        <v>1120700</v>
      </c>
    </row>
    <row r="99" spans="1:6" ht="12.75">
      <c r="A99" s="34" t="s">
        <v>188</v>
      </c>
      <c r="B99" s="35">
        <v>10</v>
      </c>
      <c r="C99" s="36" t="s">
        <v>189</v>
      </c>
      <c r="D99" s="37">
        <v>5000000</v>
      </c>
      <c r="E99" s="37">
        <v>0</v>
      </c>
      <c r="F99" s="38">
        <v>5000000</v>
      </c>
    </row>
    <row r="100" spans="1:6" ht="12.75">
      <c r="A100" s="34" t="s">
        <v>190</v>
      </c>
      <c r="B100" s="35">
        <v>10</v>
      </c>
      <c r="C100" s="36" t="s">
        <v>191</v>
      </c>
      <c r="D100" s="37">
        <v>5000000</v>
      </c>
      <c r="E100" s="37">
        <v>0</v>
      </c>
      <c r="F100" s="38">
        <v>5000000</v>
      </c>
    </row>
    <row r="101" spans="1:6" ht="12.75">
      <c r="A101" s="34" t="s">
        <v>192</v>
      </c>
      <c r="B101" s="35">
        <v>10</v>
      </c>
      <c r="C101" s="36" t="s">
        <v>193</v>
      </c>
      <c r="D101" s="37">
        <v>5000000</v>
      </c>
      <c r="E101" s="37">
        <v>0</v>
      </c>
      <c r="F101" s="38">
        <v>5000000</v>
      </c>
    </row>
    <row r="102" spans="1:6" ht="12.75">
      <c r="A102" s="34" t="s">
        <v>194</v>
      </c>
      <c r="B102" s="35">
        <v>10</v>
      </c>
      <c r="C102" s="36" t="s">
        <v>195</v>
      </c>
      <c r="D102" s="37">
        <v>100000</v>
      </c>
      <c r="E102" s="37">
        <v>100000</v>
      </c>
      <c r="F102" s="38">
        <v>0</v>
      </c>
    </row>
    <row r="103" spans="1:6" ht="12.75">
      <c r="A103" s="34" t="s">
        <v>196</v>
      </c>
      <c r="B103" s="35">
        <v>10</v>
      </c>
      <c r="C103" s="36" t="s">
        <v>197</v>
      </c>
      <c r="D103" s="37">
        <v>100000</v>
      </c>
      <c r="E103" s="37">
        <v>100000</v>
      </c>
      <c r="F103" s="38">
        <v>0</v>
      </c>
    </row>
    <row r="104" spans="1:6" ht="12.75">
      <c r="A104" s="34" t="s">
        <v>196</v>
      </c>
      <c r="B104" s="35">
        <v>10</v>
      </c>
      <c r="C104" s="36" t="s">
        <v>198</v>
      </c>
      <c r="D104" s="37">
        <v>100000</v>
      </c>
      <c r="E104" s="37">
        <v>100000</v>
      </c>
      <c r="F104" s="38">
        <v>0</v>
      </c>
    </row>
    <row r="105" spans="1:6" ht="12.75">
      <c r="A105" s="45"/>
      <c r="B105" s="46"/>
      <c r="C105" s="46"/>
      <c r="D105" s="47"/>
      <c r="E105" s="47"/>
      <c r="F105" s="47"/>
    </row>
  </sheetData>
  <sheetProtection/>
  <mergeCells count="11">
    <mergeCell ref="B11:D11"/>
    <mergeCell ref="B12:D12"/>
    <mergeCell ref="B13:D13"/>
    <mergeCell ref="B14:D14"/>
    <mergeCell ref="B15:D15"/>
    <mergeCell ref="A17:F17"/>
    <mergeCell ref="A6:F6"/>
    <mergeCell ref="A7:F7"/>
    <mergeCell ref="B8:D8"/>
    <mergeCell ref="B9:D9"/>
    <mergeCell ref="B10:D10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2"/>
  <sheetViews>
    <sheetView zoomScalePageLayoutView="0" workbookViewId="0" topLeftCell="A40">
      <selection activeCell="M85" sqref="M85"/>
    </sheetView>
  </sheetViews>
  <sheetFormatPr defaultColWidth="9.140625" defaultRowHeight="12.75"/>
  <cols>
    <col min="1" max="1" width="71.421875" style="21" customWidth="1"/>
    <col min="2" max="2" width="6.00390625" style="21" customWidth="1"/>
    <col min="3" max="3" width="23.00390625" style="21" customWidth="1"/>
    <col min="4" max="6" width="13.57421875" style="21" customWidth="1"/>
    <col min="7" max="16384" width="9.140625" style="21" customWidth="1"/>
  </cols>
  <sheetData>
    <row r="1" spans="1:6" ht="12.75">
      <c r="A1" s="48"/>
      <c r="B1" s="48"/>
      <c r="C1" s="48"/>
      <c r="D1" s="58" t="s">
        <v>199</v>
      </c>
      <c r="E1" s="52"/>
      <c r="F1" s="52"/>
    </row>
    <row r="2" spans="1:6" ht="15" customHeight="1">
      <c r="A2" s="55" t="s">
        <v>200</v>
      </c>
      <c r="B2" s="52"/>
      <c r="C2" s="52"/>
      <c r="D2" s="52"/>
      <c r="E2" s="52"/>
      <c r="F2" s="52"/>
    </row>
    <row r="3" spans="1:6" ht="12.75">
      <c r="A3" s="31"/>
      <c r="B3" s="48"/>
      <c r="C3" s="48"/>
      <c r="D3" s="48"/>
      <c r="E3" s="48"/>
      <c r="F3" s="48"/>
    </row>
    <row r="4" spans="1:6" ht="39" customHeight="1">
      <c r="A4" s="32" t="s">
        <v>21</v>
      </c>
      <c r="B4" s="32" t="s">
        <v>22</v>
      </c>
      <c r="C4" s="32" t="s">
        <v>201</v>
      </c>
      <c r="D4" s="32" t="s">
        <v>24</v>
      </c>
      <c r="E4" s="32" t="s">
        <v>25</v>
      </c>
      <c r="F4" s="32" t="s">
        <v>26</v>
      </c>
    </row>
    <row r="5" spans="1:6" ht="12.75">
      <c r="A5" s="32" t="s">
        <v>27</v>
      </c>
      <c r="B5" s="33" t="s">
        <v>28</v>
      </c>
      <c r="C5" s="33" t="s">
        <v>29</v>
      </c>
      <c r="D5" s="33" t="s">
        <v>30</v>
      </c>
      <c r="E5" s="33" t="s">
        <v>31</v>
      </c>
      <c r="F5" s="33" t="s">
        <v>32</v>
      </c>
    </row>
    <row r="6" spans="1:6" ht="12.75">
      <c r="A6" s="34" t="s">
        <v>202</v>
      </c>
      <c r="B6" s="35">
        <v>200</v>
      </c>
      <c r="C6" s="36" t="s">
        <v>34</v>
      </c>
      <c r="D6" s="37">
        <f>95726268.02-1350000</f>
        <v>94376268.02</v>
      </c>
      <c r="E6" s="37">
        <v>50190455.37</v>
      </c>
      <c r="F6" s="49">
        <f>D6-E6</f>
        <v>44185812.65</v>
      </c>
    </row>
    <row r="7" spans="1:6" ht="12.75">
      <c r="A7" s="39" t="s">
        <v>35</v>
      </c>
      <c r="B7" s="40"/>
      <c r="C7" s="41"/>
      <c r="D7" s="42"/>
      <c r="E7" s="42"/>
      <c r="F7" s="43"/>
    </row>
    <row r="8" spans="1:6" ht="12.75">
      <c r="A8" s="34" t="s">
        <v>203</v>
      </c>
      <c r="B8" s="35">
        <v>200</v>
      </c>
      <c r="C8" s="36" t="s">
        <v>204</v>
      </c>
      <c r="D8" s="37">
        <v>2709192.7</v>
      </c>
      <c r="E8" s="37">
        <v>1202111.67</v>
      </c>
      <c r="F8" s="38">
        <v>1507081.03</v>
      </c>
    </row>
    <row r="9" spans="1:6" ht="22.5">
      <c r="A9" s="34" t="s">
        <v>205</v>
      </c>
      <c r="B9" s="35">
        <v>200</v>
      </c>
      <c r="C9" s="36" t="s">
        <v>206</v>
      </c>
      <c r="D9" s="37">
        <v>790848.24</v>
      </c>
      <c r="E9" s="37">
        <v>525629.54</v>
      </c>
      <c r="F9" s="38">
        <v>265218.7</v>
      </c>
    </row>
    <row r="10" spans="1:6" ht="12.75">
      <c r="A10" s="34" t="s">
        <v>207</v>
      </c>
      <c r="B10" s="35">
        <v>200</v>
      </c>
      <c r="C10" s="36" t="s">
        <v>208</v>
      </c>
      <c r="D10" s="37">
        <v>790848.24</v>
      </c>
      <c r="E10" s="37">
        <v>525629.54</v>
      </c>
      <c r="F10" s="38">
        <v>265218.7</v>
      </c>
    </row>
    <row r="11" spans="1:6" ht="12.75">
      <c r="A11" s="34" t="s">
        <v>209</v>
      </c>
      <c r="B11" s="35">
        <v>200</v>
      </c>
      <c r="C11" s="36" t="s">
        <v>210</v>
      </c>
      <c r="D11" s="37">
        <v>690848.24</v>
      </c>
      <c r="E11" s="37">
        <v>476786.74</v>
      </c>
      <c r="F11" s="38">
        <v>214061.5</v>
      </c>
    </row>
    <row r="12" spans="1:6" ht="33.75">
      <c r="A12" s="34" t="s">
        <v>211</v>
      </c>
      <c r="B12" s="35">
        <v>200</v>
      </c>
      <c r="C12" s="36" t="s">
        <v>212</v>
      </c>
      <c r="D12" s="37">
        <v>280518.24</v>
      </c>
      <c r="E12" s="37">
        <v>280518.24</v>
      </c>
      <c r="F12" s="38">
        <v>0</v>
      </c>
    </row>
    <row r="13" spans="1:6" ht="12.75">
      <c r="A13" s="34" t="s">
        <v>213</v>
      </c>
      <c r="B13" s="35">
        <v>200</v>
      </c>
      <c r="C13" s="36" t="s">
        <v>214</v>
      </c>
      <c r="D13" s="37">
        <v>280518.24</v>
      </c>
      <c r="E13" s="37">
        <v>280518.24</v>
      </c>
      <c r="F13" s="38">
        <v>0</v>
      </c>
    </row>
    <row r="14" spans="1:6" ht="12.75">
      <c r="A14" s="34" t="s">
        <v>215</v>
      </c>
      <c r="B14" s="35">
        <v>200</v>
      </c>
      <c r="C14" s="36" t="s">
        <v>216</v>
      </c>
      <c r="D14" s="37">
        <v>216379.59</v>
      </c>
      <c r="E14" s="37">
        <v>216379.59</v>
      </c>
      <c r="F14" s="38">
        <v>0</v>
      </c>
    </row>
    <row r="15" spans="1:6" ht="22.5">
      <c r="A15" s="34" t="s">
        <v>217</v>
      </c>
      <c r="B15" s="35">
        <v>200</v>
      </c>
      <c r="C15" s="36" t="s">
        <v>218</v>
      </c>
      <c r="D15" s="37">
        <v>64138.65</v>
      </c>
      <c r="E15" s="37">
        <v>64138.65</v>
      </c>
      <c r="F15" s="38">
        <v>0</v>
      </c>
    </row>
    <row r="16" spans="1:6" ht="12.75">
      <c r="A16" s="34" t="s">
        <v>219</v>
      </c>
      <c r="B16" s="35">
        <v>200</v>
      </c>
      <c r="C16" s="36" t="s">
        <v>220</v>
      </c>
      <c r="D16" s="37">
        <v>410330</v>
      </c>
      <c r="E16" s="37">
        <v>196268.5</v>
      </c>
      <c r="F16" s="38">
        <v>214061.5</v>
      </c>
    </row>
    <row r="17" spans="1:6" ht="22.5">
      <c r="A17" s="34" t="s">
        <v>221</v>
      </c>
      <c r="B17" s="35">
        <v>200</v>
      </c>
      <c r="C17" s="36" t="s">
        <v>222</v>
      </c>
      <c r="D17" s="37">
        <v>410330</v>
      </c>
      <c r="E17" s="37">
        <v>196268.5</v>
      </c>
      <c r="F17" s="38">
        <v>214061.5</v>
      </c>
    </row>
    <row r="18" spans="1:6" ht="12.75">
      <c r="A18" s="34" t="s">
        <v>223</v>
      </c>
      <c r="B18" s="35">
        <v>200</v>
      </c>
      <c r="C18" s="36" t="s">
        <v>224</v>
      </c>
      <c r="D18" s="37">
        <v>61930</v>
      </c>
      <c r="E18" s="37">
        <v>1464</v>
      </c>
      <c r="F18" s="38">
        <v>60466</v>
      </c>
    </row>
    <row r="19" spans="1:6" ht="12.75">
      <c r="A19" s="34" t="s">
        <v>225</v>
      </c>
      <c r="B19" s="35">
        <v>200</v>
      </c>
      <c r="C19" s="36" t="s">
        <v>226</v>
      </c>
      <c r="D19" s="37">
        <v>348400</v>
      </c>
      <c r="E19" s="37">
        <v>194804.5</v>
      </c>
      <c r="F19" s="38">
        <v>153595.5</v>
      </c>
    </row>
    <row r="20" spans="1:6" ht="12.75">
      <c r="A20" s="34" t="s">
        <v>227</v>
      </c>
      <c r="B20" s="35">
        <v>200</v>
      </c>
      <c r="C20" s="36" t="s">
        <v>228</v>
      </c>
      <c r="D20" s="37">
        <v>100000</v>
      </c>
      <c r="E20" s="37">
        <v>48842.8</v>
      </c>
      <c r="F20" s="38">
        <v>51157.2</v>
      </c>
    </row>
    <row r="21" spans="1:6" ht="12.75">
      <c r="A21" s="34" t="s">
        <v>219</v>
      </c>
      <c r="B21" s="35">
        <v>200</v>
      </c>
      <c r="C21" s="36" t="s">
        <v>229</v>
      </c>
      <c r="D21" s="37">
        <v>100000</v>
      </c>
      <c r="E21" s="37">
        <v>48842.8</v>
      </c>
      <c r="F21" s="38">
        <v>51157.2</v>
      </c>
    </row>
    <row r="22" spans="1:6" ht="22.5">
      <c r="A22" s="34" t="s">
        <v>221</v>
      </c>
      <c r="B22" s="35">
        <v>200</v>
      </c>
      <c r="C22" s="36" t="s">
        <v>230</v>
      </c>
      <c r="D22" s="37">
        <v>100000</v>
      </c>
      <c r="E22" s="37">
        <v>48842.8</v>
      </c>
      <c r="F22" s="38">
        <v>51157.2</v>
      </c>
    </row>
    <row r="23" spans="1:6" ht="12.75">
      <c r="A23" s="34" t="s">
        <v>225</v>
      </c>
      <c r="B23" s="35">
        <v>200</v>
      </c>
      <c r="C23" s="36" t="s">
        <v>231</v>
      </c>
      <c r="D23" s="37">
        <v>100000</v>
      </c>
      <c r="E23" s="37">
        <v>48842.8</v>
      </c>
      <c r="F23" s="38">
        <v>51157.2</v>
      </c>
    </row>
    <row r="24" spans="1:6" ht="12.75">
      <c r="A24" s="34" t="s">
        <v>232</v>
      </c>
      <c r="B24" s="35">
        <v>200</v>
      </c>
      <c r="C24" s="36" t="s">
        <v>233</v>
      </c>
      <c r="D24" s="37">
        <v>1918344.46</v>
      </c>
      <c r="E24" s="37">
        <v>676482.13</v>
      </c>
      <c r="F24" s="38">
        <v>1241862.33</v>
      </c>
    </row>
    <row r="25" spans="1:6" ht="12.75">
      <c r="A25" s="34" t="s">
        <v>234</v>
      </c>
      <c r="B25" s="35">
        <v>200</v>
      </c>
      <c r="C25" s="36" t="s">
        <v>235</v>
      </c>
      <c r="D25" s="37">
        <v>1918344.46</v>
      </c>
      <c r="E25" s="37">
        <v>676482.13</v>
      </c>
      <c r="F25" s="38">
        <v>1241862.33</v>
      </c>
    </row>
    <row r="26" spans="1:6" ht="12.75">
      <c r="A26" s="34" t="s">
        <v>236</v>
      </c>
      <c r="B26" s="35">
        <v>200</v>
      </c>
      <c r="C26" s="36" t="s">
        <v>237</v>
      </c>
      <c r="D26" s="37">
        <v>778330.25</v>
      </c>
      <c r="E26" s="37">
        <v>514081.25</v>
      </c>
      <c r="F26" s="38">
        <v>264249</v>
      </c>
    </row>
    <row r="27" spans="1:6" ht="12.75">
      <c r="A27" s="34" t="s">
        <v>219</v>
      </c>
      <c r="B27" s="35">
        <v>200</v>
      </c>
      <c r="C27" s="36" t="s">
        <v>238</v>
      </c>
      <c r="D27" s="37">
        <v>453999</v>
      </c>
      <c r="E27" s="37">
        <v>189750</v>
      </c>
      <c r="F27" s="38">
        <v>264249</v>
      </c>
    </row>
    <row r="28" spans="1:6" ht="22.5">
      <c r="A28" s="34" t="s">
        <v>221</v>
      </c>
      <c r="B28" s="35">
        <v>200</v>
      </c>
      <c r="C28" s="36" t="s">
        <v>239</v>
      </c>
      <c r="D28" s="37">
        <v>453999</v>
      </c>
      <c r="E28" s="37">
        <v>189750</v>
      </c>
      <c r="F28" s="38">
        <v>264249</v>
      </c>
    </row>
    <row r="29" spans="1:6" ht="12.75">
      <c r="A29" s="34" t="s">
        <v>223</v>
      </c>
      <c r="B29" s="35">
        <v>200</v>
      </c>
      <c r="C29" s="36" t="s">
        <v>240</v>
      </c>
      <c r="D29" s="37">
        <v>120000</v>
      </c>
      <c r="E29" s="37">
        <v>120000</v>
      </c>
      <c r="F29" s="38">
        <v>0</v>
      </c>
    </row>
    <row r="30" spans="1:6" ht="12.75">
      <c r="A30" s="34" t="s">
        <v>225</v>
      </c>
      <c r="B30" s="35">
        <v>200</v>
      </c>
      <c r="C30" s="36" t="s">
        <v>241</v>
      </c>
      <c r="D30" s="37">
        <v>333999</v>
      </c>
      <c r="E30" s="37">
        <v>69750</v>
      </c>
      <c r="F30" s="38">
        <v>264249</v>
      </c>
    </row>
    <row r="31" spans="1:6" ht="12.75">
      <c r="A31" s="34" t="s">
        <v>242</v>
      </c>
      <c r="B31" s="35">
        <v>200</v>
      </c>
      <c r="C31" s="36" t="s">
        <v>243</v>
      </c>
      <c r="D31" s="37">
        <v>324331.25</v>
      </c>
      <c r="E31" s="37">
        <v>324331.25</v>
      </c>
      <c r="F31" s="38">
        <v>0</v>
      </c>
    </row>
    <row r="32" spans="1:6" ht="12.75">
      <c r="A32" s="34" t="s">
        <v>244</v>
      </c>
      <c r="B32" s="35">
        <v>200</v>
      </c>
      <c r="C32" s="36" t="s">
        <v>245</v>
      </c>
      <c r="D32" s="37">
        <v>324331.25</v>
      </c>
      <c r="E32" s="37">
        <v>324331.25</v>
      </c>
      <c r="F32" s="38">
        <v>0</v>
      </c>
    </row>
    <row r="33" spans="1:6" ht="12.75">
      <c r="A33" s="34" t="s">
        <v>246</v>
      </c>
      <c r="B33" s="35">
        <v>200</v>
      </c>
      <c r="C33" s="36" t="s">
        <v>247</v>
      </c>
      <c r="D33" s="37">
        <v>1831.25</v>
      </c>
      <c r="E33" s="37">
        <v>1831.25</v>
      </c>
      <c r="F33" s="38">
        <v>0</v>
      </c>
    </row>
    <row r="34" spans="1:6" ht="12.75">
      <c r="A34" s="34" t="s">
        <v>246</v>
      </c>
      <c r="B34" s="35">
        <v>200</v>
      </c>
      <c r="C34" s="36" t="s">
        <v>248</v>
      </c>
      <c r="D34" s="37">
        <v>320400</v>
      </c>
      <c r="E34" s="37">
        <v>320400</v>
      </c>
      <c r="F34" s="38">
        <v>0</v>
      </c>
    </row>
    <row r="35" spans="1:6" ht="12.75">
      <c r="A35" s="34" t="s">
        <v>249</v>
      </c>
      <c r="B35" s="35">
        <v>200</v>
      </c>
      <c r="C35" s="36" t="s">
        <v>250</v>
      </c>
      <c r="D35" s="37">
        <v>2100</v>
      </c>
      <c r="E35" s="37">
        <v>2100</v>
      </c>
      <c r="F35" s="38">
        <v>0</v>
      </c>
    </row>
    <row r="36" spans="1:6" ht="12.75">
      <c r="A36" s="34" t="s">
        <v>251</v>
      </c>
      <c r="B36" s="35">
        <v>200</v>
      </c>
      <c r="C36" s="36" t="s">
        <v>252</v>
      </c>
      <c r="D36" s="37">
        <v>110000</v>
      </c>
      <c r="E36" s="37">
        <v>0</v>
      </c>
      <c r="F36" s="38">
        <v>110000</v>
      </c>
    </row>
    <row r="37" spans="1:6" ht="12.75">
      <c r="A37" s="34" t="s">
        <v>219</v>
      </c>
      <c r="B37" s="35">
        <v>200</v>
      </c>
      <c r="C37" s="36" t="s">
        <v>253</v>
      </c>
      <c r="D37" s="37">
        <v>110000</v>
      </c>
      <c r="E37" s="37">
        <v>0</v>
      </c>
      <c r="F37" s="38">
        <v>110000</v>
      </c>
    </row>
    <row r="38" spans="1:6" ht="22.5">
      <c r="A38" s="34" t="s">
        <v>221</v>
      </c>
      <c r="B38" s="35">
        <v>200</v>
      </c>
      <c r="C38" s="36" t="s">
        <v>254</v>
      </c>
      <c r="D38" s="37">
        <v>110000</v>
      </c>
      <c r="E38" s="37">
        <v>0</v>
      </c>
      <c r="F38" s="38">
        <v>110000</v>
      </c>
    </row>
    <row r="39" spans="1:6" ht="12.75">
      <c r="A39" s="34" t="s">
        <v>225</v>
      </c>
      <c r="B39" s="35">
        <v>200</v>
      </c>
      <c r="C39" s="36" t="s">
        <v>255</v>
      </c>
      <c r="D39" s="37">
        <v>110000</v>
      </c>
      <c r="E39" s="37">
        <v>0</v>
      </c>
      <c r="F39" s="38">
        <v>110000</v>
      </c>
    </row>
    <row r="40" spans="1:6" ht="22.5">
      <c r="A40" s="34" t="s">
        <v>256</v>
      </c>
      <c r="B40" s="35">
        <v>200</v>
      </c>
      <c r="C40" s="36" t="s">
        <v>257</v>
      </c>
      <c r="D40" s="37">
        <v>150000</v>
      </c>
      <c r="E40" s="37">
        <v>0</v>
      </c>
      <c r="F40" s="38">
        <v>150000</v>
      </c>
    </row>
    <row r="41" spans="1:6" ht="12.75">
      <c r="A41" s="34" t="s">
        <v>219</v>
      </c>
      <c r="B41" s="35">
        <v>200</v>
      </c>
      <c r="C41" s="36" t="s">
        <v>258</v>
      </c>
      <c r="D41" s="37">
        <v>150000</v>
      </c>
      <c r="E41" s="37">
        <v>0</v>
      </c>
      <c r="F41" s="38">
        <v>150000</v>
      </c>
    </row>
    <row r="42" spans="1:6" ht="22.5">
      <c r="A42" s="34" t="s">
        <v>221</v>
      </c>
      <c r="B42" s="35">
        <v>200</v>
      </c>
      <c r="C42" s="36" t="s">
        <v>259</v>
      </c>
      <c r="D42" s="37">
        <v>150000</v>
      </c>
      <c r="E42" s="37">
        <v>0</v>
      </c>
      <c r="F42" s="38">
        <v>150000</v>
      </c>
    </row>
    <row r="43" spans="1:6" ht="12.75">
      <c r="A43" s="34" t="s">
        <v>225</v>
      </c>
      <c r="B43" s="35">
        <v>200</v>
      </c>
      <c r="C43" s="36" t="s">
        <v>260</v>
      </c>
      <c r="D43" s="37">
        <v>150000</v>
      </c>
      <c r="E43" s="37">
        <v>0</v>
      </c>
      <c r="F43" s="38">
        <v>150000</v>
      </c>
    </row>
    <row r="44" spans="1:6" ht="12.75">
      <c r="A44" s="34" t="s">
        <v>261</v>
      </c>
      <c r="B44" s="35">
        <v>200</v>
      </c>
      <c r="C44" s="36" t="s">
        <v>262</v>
      </c>
      <c r="D44" s="37">
        <v>106000</v>
      </c>
      <c r="E44" s="37">
        <v>0</v>
      </c>
      <c r="F44" s="38">
        <v>106000</v>
      </c>
    </row>
    <row r="45" spans="1:6" ht="12.75">
      <c r="A45" s="34" t="s">
        <v>219</v>
      </c>
      <c r="B45" s="35">
        <v>200</v>
      </c>
      <c r="C45" s="36" t="s">
        <v>263</v>
      </c>
      <c r="D45" s="37">
        <v>106000</v>
      </c>
      <c r="E45" s="37">
        <v>0</v>
      </c>
      <c r="F45" s="38">
        <v>106000</v>
      </c>
    </row>
    <row r="46" spans="1:6" ht="22.5">
      <c r="A46" s="34" t="s">
        <v>221</v>
      </c>
      <c r="B46" s="35">
        <v>200</v>
      </c>
      <c r="C46" s="36" t="s">
        <v>264</v>
      </c>
      <c r="D46" s="37">
        <v>106000</v>
      </c>
      <c r="E46" s="37">
        <v>0</v>
      </c>
      <c r="F46" s="38">
        <v>106000</v>
      </c>
    </row>
    <row r="47" spans="1:6" ht="12.75">
      <c r="A47" s="34" t="s">
        <v>225</v>
      </c>
      <c r="B47" s="35">
        <v>200</v>
      </c>
      <c r="C47" s="36" t="s">
        <v>265</v>
      </c>
      <c r="D47" s="37">
        <v>106000</v>
      </c>
      <c r="E47" s="37">
        <v>0</v>
      </c>
      <c r="F47" s="38">
        <v>106000</v>
      </c>
    </row>
    <row r="48" spans="1:6" ht="22.5">
      <c r="A48" s="34" t="s">
        <v>266</v>
      </c>
      <c r="B48" s="35">
        <v>200</v>
      </c>
      <c r="C48" s="36" t="s">
        <v>267</v>
      </c>
      <c r="D48" s="37">
        <v>611613.33</v>
      </c>
      <c r="E48" s="37">
        <v>0</v>
      </c>
      <c r="F48" s="38">
        <v>611613.33</v>
      </c>
    </row>
    <row r="49" spans="1:6" ht="12.75">
      <c r="A49" s="34" t="s">
        <v>242</v>
      </c>
      <c r="B49" s="35">
        <v>200</v>
      </c>
      <c r="C49" s="36" t="s">
        <v>268</v>
      </c>
      <c r="D49" s="37">
        <v>611613.33</v>
      </c>
      <c r="E49" s="37">
        <v>0</v>
      </c>
      <c r="F49" s="38">
        <v>611613.33</v>
      </c>
    </row>
    <row r="50" spans="1:6" ht="12.75">
      <c r="A50" s="34" t="s">
        <v>269</v>
      </c>
      <c r="B50" s="35">
        <v>200</v>
      </c>
      <c r="C50" s="36" t="s">
        <v>270</v>
      </c>
      <c r="D50" s="37">
        <v>611613.33</v>
      </c>
      <c r="E50" s="37">
        <v>0</v>
      </c>
      <c r="F50" s="38">
        <v>611613.33</v>
      </c>
    </row>
    <row r="51" spans="1:6" ht="22.5">
      <c r="A51" s="34" t="s">
        <v>271</v>
      </c>
      <c r="B51" s="35">
        <v>200</v>
      </c>
      <c r="C51" s="36" t="s">
        <v>272</v>
      </c>
      <c r="D51" s="37">
        <v>162400.88</v>
      </c>
      <c r="E51" s="37">
        <v>162400.88</v>
      </c>
      <c r="F51" s="38">
        <v>0</v>
      </c>
    </row>
    <row r="52" spans="1:6" ht="12.75">
      <c r="A52" s="34" t="s">
        <v>219</v>
      </c>
      <c r="B52" s="35">
        <v>200</v>
      </c>
      <c r="C52" s="36" t="s">
        <v>273</v>
      </c>
      <c r="D52" s="37">
        <v>8092.63</v>
      </c>
      <c r="E52" s="37">
        <v>8092.63</v>
      </c>
      <c r="F52" s="38">
        <v>0</v>
      </c>
    </row>
    <row r="53" spans="1:6" ht="22.5">
      <c r="A53" s="34" t="s">
        <v>221</v>
      </c>
      <c r="B53" s="35">
        <v>200</v>
      </c>
      <c r="C53" s="36" t="s">
        <v>274</v>
      </c>
      <c r="D53" s="37">
        <v>8092.63</v>
      </c>
      <c r="E53" s="37">
        <v>8092.63</v>
      </c>
      <c r="F53" s="38">
        <v>0</v>
      </c>
    </row>
    <row r="54" spans="1:6" ht="12.75">
      <c r="A54" s="34" t="s">
        <v>275</v>
      </c>
      <c r="B54" s="35">
        <v>200</v>
      </c>
      <c r="C54" s="36" t="s">
        <v>276</v>
      </c>
      <c r="D54" s="37">
        <v>8092.63</v>
      </c>
      <c r="E54" s="37">
        <v>8092.63</v>
      </c>
      <c r="F54" s="38">
        <v>0</v>
      </c>
    </row>
    <row r="55" spans="1:6" ht="12.75">
      <c r="A55" s="34" t="s">
        <v>242</v>
      </c>
      <c r="B55" s="35">
        <v>200</v>
      </c>
      <c r="C55" s="36" t="s">
        <v>277</v>
      </c>
      <c r="D55" s="37">
        <v>154308.25</v>
      </c>
      <c r="E55" s="37">
        <v>154308.25</v>
      </c>
      <c r="F55" s="38">
        <v>0</v>
      </c>
    </row>
    <row r="56" spans="1:6" ht="12.75">
      <c r="A56" s="34" t="s">
        <v>278</v>
      </c>
      <c r="B56" s="35">
        <v>200</v>
      </c>
      <c r="C56" s="36" t="s">
        <v>279</v>
      </c>
      <c r="D56" s="37">
        <v>4308.25</v>
      </c>
      <c r="E56" s="37">
        <v>4308.25</v>
      </c>
      <c r="F56" s="38">
        <v>0</v>
      </c>
    </row>
    <row r="57" spans="1:6" ht="22.5">
      <c r="A57" s="34" t="s">
        <v>280</v>
      </c>
      <c r="B57" s="35">
        <v>200</v>
      </c>
      <c r="C57" s="36" t="s">
        <v>281</v>
      </c>
      <c r="D57" s="37">
        <v>4308.25</v>
      </c>
      <c r="E57" s="37">
        <v>4308.25</v>
      </c>
      <c r="F57" s="38">
        <v>0</v>
      </c>
    </row>
    <row r="58" spans="1:6" ht="12.75">
      <c r="A58" s="34" t="s">
        <v>244</v>
      </c>
      <c r="B58" s="35">
        <v>200</v>
      </c>
      <c r="C58" s="36" t="s">
        <v>282</v>
      </c>
      <c r="D58" s="37">
        <v>150000</v>
      </c>
      <c r="E58" s="37">
        <v>150000</v>
      </c>
      <c r="F58" s="38">
        <v>0</v>
      </c>
    </row>
    <row r="59" spans="1:6" ht="12.75">
      <c r="A59" s="34" t="s">
        <v>249</v>
      </c>
      <c r="B59" s="35">
        <v>200</v>
      </c>
      <c r="C59" s="36" t="s">
        <v>283</v>
      </c>
      <c r="D59" s="37">
        <v>150000</v>
      </c>
      <c r="E59" s="37">
        <v>150000</v>
      </c>
      <c r="F59" s="38">
        <v>0</v>
      </c>
    </row>
    <row r="60" spans="1:6" ht="12.75">
      <c r="A60" s="34" t="s">
        <v>284</v>
      </c>
      <c r="B60" s="35">
        <v>200</v>
      </c>
      <c r="C60" s="36" t="s">
        <v>285</v>
      </c>
      <c r="D60" s="37">
        <v>530000</v>
      </c>
      <c r="E60" s="37">
        <v>0</v>
      </c>
      <c r="F60" s="38">
        <v>530000</v>
      </c>
    </row>
    <row r="61" spans="1:6" ht="22.5">
      <c r="A61" s="34" t="s">
        <v>286</v>
      </c>
      <c r="B61" s="35">
        <v>200</v>
      </c>
      <c r="C61" s="36" t="s">
        <v>287</v>
      </c>
      <c r="D61" s="37">
        <v>530000</v>
      </c>
      <c r="E61" s="37">
        <v>0</v>
      </c>
      <c r="F61" s="38">
        <v>530000</v>
      </c>
    </row>
    <row r="62" spans="1:6" ht="12.75">
      <c r="A62" s="34" t="s">
        <v>288</v>
      </c>
      <c r="B62" s="35">
        <v>200</v>
      </c>
      <c r="C62" s="36" t="s">
        <v>289</v>
      </c>
      <c r="D62" s="37">
        <v>530000</v>
      </c>
      <c r="E62" s="37">
        <v>0</v>
      </c>
      <c r="F62" s="38">
        <v>530000</v>
      </c>
    </row>
    <row r="63" spans="1:6" ht="12.75">
      <c r="A63" s="34" t="s">
        <v>290</v>
      </c>
      <c r="B63" s="35">
        <v>200</v>
      </c>
      <c r="C63" s="36" t="s">
        <v>291</v>
      </c>
      <c r="D63" s="37">
        <v>530000</v>
      </c>
      <c r="E63" s="37">
        <v>0</v>
      </c>
      <c r="F63" s="38">
        <v>530000</v>
      </c>
    </row>
    <row r="64" spans="1:6" ht="12.75">
      <c r="A64" s="34" t="s">
        <v>219</v>
      </c>
      <c r="B64" s="35">
        <v>200</v>
      </c>
      <c r="C64" s="36" t="s">
        <v>292</v>
      </c>
      <c r="D64" s="37">
        <v>530000</v>
      </c>
      <c r="E64" s="37">
        <v>0</v>
      </c>
      <c r="F64" s="38">
        <v>530000</v>
      </c>
    </row>
    <row r="65" spans="1:6" ht="22.5">
      <c r="A65" s="34" t="s">
        <v>221</v>
      </c>
      <c r="B65" s="35">
        <v>200</v>
      </c>
      <c r="C65" s="36" t="s">
        <v>293</v>
      </c>
      <c r="D65" s="37">
        <v>530000</v>
      </c>
      <c r="E65" s="37">
        <v>0</v>
      </c>
      <c r="F65" s="38">
        <v>530000</v>
      </c>
    </row>
    <row r="66" spans="1:6" ht="12.75">
      <c r="A66" s="34" t="s">
        <v>225</v>
      </c>
      <c r="B66" s="35">
        <v>200</v>
      </c>
      <c r="C66" s="36" t="s">
        <v>294</v>
      </c>
      <c r="D66" s="37">
        <v>530000</v>
      </c>
      <c r="E66" s="37">
        <v>0</v>
      </c>
      <c r="F66" s="38">
        <v>530000</v>
      </c>
    </row>
    <row r="67" spans="1:6" ht="12.75">
      <c r="A67" s="34" t="s">
        <v>295</v>
      </c>
      <c r="B67" s="35">
        <v>200</v>
      </c>
      <c r="C67" s="36" t="s">
        <v>296</v>
      </c>
      <c r="D67" s="37">
        <v>11326897.71</v>
      </c>
      <c r="E67" s="37">
        <v>7873451.31</v>
      </c>
      <c r="F67" s="38">
        <v>3453446.4</v>
      </c>
    </row>
    <row r="68" spans="1:6" ht="12.75">
      <c r="A68" s="34" t="s">
        <v>297</v>
      </c>
      <c r="B68" s="35">
        <v>200</v>
      </c>
      <c r="C68" s="36" t="s">
        <v>298</v>
      </c>
      <c r="D68" s="37">
        <v>11326897.71</v>
      </c>
      <c r="E68" s="37">
        <v>7873451.31</v>
      </c>
      <c r="F68" s="38">
        <v>3453446.4</v>
      </c>
    </row>
    <row r="69" spans="1:6" ht="12.75">
      <c r="A69" s="34" t="s">
        <v>297</v>
      </c>
      <c r="B69" s="35">
        <v>200</v>
      </c>
      <c r="C69" s="36" t="s">
        <v>299</v>
      </c>
      <c r="D69" s="37">
        <v>10116879.71</v>
      </c>
      <c r="E69" s="37">
        <v>6663433.31</v>
      </c>
      <c r="F69" s="38">
        <v>3453446.4</v>
      </c>
    </row>
    <row r="70" spans="1:6" ht="22.5">
      <c r="A70" s="34" t="s">
        <v>300</v>
      </c>
      <c r="B70" s="35">
        <v>200</v>
      </c>
      <c r="C70" s="36" t="s">
        <v>301</v>
      </c>
      <c r="D70" s="37">
        <v>2500000</v>
      </c>
      <c r="E70" s="37">
        <v>2500000</v>
      </c>
      <c r="F70" s="38">
        <v>0</v>
      </c>
    </row>
    <row r="71" spans="1:6" ht="12.75">
      <c r="A71" s="34" t="s">
        <v>219</v>
      </c>
      <c r="B71" s="35">
        <v>200</v>
      </c>
      <c r="C71" s="36" t="s">
        <v>302</v>
      </c>
      <c r="D71" s="37">
        <v>2500000</v>
      </c>
      <c r="E71" s="37">
        <v>2500000</v>
      </c>
      <c r="F71" s="38">
        <v>0</v>
      </c>
    </row>
    <row r="72" spans="1:6" ht="22.5">
      <c r="A72" s="34" t="s">
        <v>221</v>
      </c>
      <c r="B72" s="35">
        <v>200</v>
      </c>
      <c r="C72" s="36" t="s">
        <v>303</v>
      </c>
      <c r="D72" s="37">
        <v>2500000</v>
      </c>
      <c r="E72" s="37">
        <v>2500000</v>
      </c>
      <c r="F72" s="38">
        <v>0</v>
      </c>
    </row>
    <row r="73" spans="1:6" ht="12.75">
      <c r="A73" s="34" t="s">
        <v>225</v>
      </c>
      <c r="B73" s="35">
        <v>200</v>
      </c>
      <c r="C73" s="36" t="s">
        <v>304</v>
      </c>
      <c r="D73" s="37">
        <v>2500000</v>
      </c>
      <c r="E73" s="37">
        <v>2500000</v>
      </c>
      <c r="F73" s="38">
        <v>0</v>
      </c>
    </row>
    <row r="74" spans="1:6" ht="22.5">
      <c r="A74" s="34" t="s">
        <v>305</v>
      </c>
      <c r="B74" s="35">
        <v>200</v>
      </c>
      <c r="C74" s="36" t="s">
        <v>306</v>
      </c>
      <c r="D74" s="37">
        <v>7266000</v>
      </c>
      <c r="E74" s="37">
        <v>3812553.6</v>
      </c>
      <c r="F74" s="38">
        <v>3453446.4</v>
      </c>
    </row>
    <row r="75" spans="1:6" ht="12.75">
      <c r="A75" s="34" t="s">
        <v>219</v>
      </c>
      <c r="B75" s="35">
        <v>200</v>
      </c>
      <c r="C75" s="36" t="s">
        <v>307</v>
      </c>
      <c r="D75" s="37">
        <v>7266000</v>
      </c>
      <c r="E75" s="37">
        <v>3812553.6</v>
      </c>
      <c r="F75" s="38">
        <v>3453446.4</v>
      </c>
    </row>
    <row r="76" spans="1:6" ht="22.5">
      <c r="A76" s="34" t="s">
        <v>221</v>
      </c>
      <c r="B76" s="35">
        <v>200</v>
      </c>
      <c r="C76" s="36" t="s">
        <v>308</v>
      </c>
      <c r="D76" s="37">
        <v>7266000</v>
      </c>
      <c r="E76" s="37">
        <v>3812553.6</v>
      </c>
      <c r="F76" s="38">
        <v>3453446.4</v>
      </c>
    </row>
    <row r="77" spans="1:6" ht="12.75">
      <c r="A77" s="34" t="s">
        <v>225</v>
      </c>
      <c r="B77" s="35">
        <v>200</v>
      </c>
      <c r="C77" s="36" t="s">
        <v>309</v>
      </c>
      <c r="D77" s="37">
        <v>7266000</v>
      </c>
      <c r="E77" s="37">
        <v>3812553.6</v>
      </c>
      <c r="F77" s="38">
        <v>3453446.4</v>
      </c>
    </row>
    <row r="78" spans="1:6" ht="22.5">
      <c r="A78" s="34" t="s">
        <v>271</v>
      </c>
      <c r="B78" s="35">
        <v>200</v>
      </c>
      <c r="C78" s="36" t="s">
        <v>310</v>
      </c>
      <c r="D78" s="37">
        <v>350879.71</v>
      </c>
      <c r="E78" s="37">
        <v>350879.71</v>
      </c>
      <c r="F78" s="38">
        <v>0</v>
      </c>
    </row>
    <row r="79" spans="1:6" ht="12.75">
      <c r="A79" s="34" t="s">
        <v>219</v>
      </c>
      <c r="B79" s="35">
        <v>200</v>
      </c>
      <c r="C79" s="36" t="s">
        <v>311</v>
      </c>
      <c r="D79" s="37">
        <v>299692</v>
      </c>
      <c r="E79" s="37">
        <v>299692</v>
      </c>
      <c r="F79" s="38">
        <v>0</v>
      </c>
    </row>
    <row r="80" spans="1:6" ht="22.5">
      <c r="A80" s="34" t="s">
        <v>221</v>
      </c>
      <c r="B80" s="35">
        <v>200</v>
      </c>
      <c r="C80" s="36" t="s">
        <v>312</v>
      </c>
      <c r="D80" s="37">
        <v>299692</v>
      </c>
      <c r="E80" s="37">
        <v>299692</v>
      </c>
      <c r="F80" s="38">
        <v>0</v>
      </c>
    </row>
    <row r="81" spans="1:6" ht="12.75">
      <c r="A81" s="34" t="s">
        <v>225</v>
      </c>
      <c r="B81" s="35">
        <v>200</v>
      </c>
      <c r="C81" s="36" t="s">
        <v>313</v>
      </c>
      <c r="D81" s="37">
        <v>299692</v>
      </c>
      <c r="E81" s="37">
        <v>299692</v>
      </c>
      <c r="F81" s="38">
        <v>0</v>
      </c>
    </row>
    <row r="82" spans="1:6" ht="12.75">
      <c r="A82" s="34" t="s">
        <v>242</v>
      </c>
      <c r="B82" s="35">
        <v>200</v>
      </c>
      <c r="C82" s="36" t="s">
        <v>314</v>
      </c>
      <c r="D82" s="37">
        <v>51187.71</v>
      </c>
      <c r="E82" s="37">
        <v>51187.71</v>
      </c>
      <c r="F82" s="38">
        <v>0</v>
      </c>
    </row>
    <row r="83" spans="1:6" ht="12.75">
      <c r="A83" s="34" t="s">
        <v>278</v>
      </c>
      <c r="B83" s="35">
        <v>200</v>
      </c>
      <c r="C83" s="36" t="s">
        <v>315</v>
      </c>
      <c r="D83" s="37">
        <v>51187.71</v>
      </c>
      <c r="E83" s="37">
        <v>51187.71</v>
      </c>
      <c r="F83" s="38">
        <v>0</v>
      </c>
    </row>
    <row r="84" spans="1:6" ht="22.5">
      <c r="A84" s="34" t="s">
        <v>280</v>
      </c>
      <c r="B84" s="35">
        <v>200</v>
      </c>
      <c r="C84" s="36" t="s">
        <v>316</v>
      </c>
      <c r="D84" s="37">
        <v>51187.71</v>
      </c>
      <c r="E84" s="37">
        <v>51187.71</v>
      </c>
      <c r="F84" s="38">
        <v>0</v>
      </c>
    </row>
    <row r="85" spans="1:6" ht="33.75">
      <c r="A85" s="34" t="s">
        <v>317</v>
      </c>
      <c r="B85" s="35">
        <v>200</v>
      </c>
      <c r="C85" s="36" t="s">
        <v>318</v>
      </c>
      <c r="D85" s="37">
        <v>1210018</v>
      </c>
      <c r="E85" s="37">
        <v>1210018</v>
      </c>
      <c r="F85" s="38">
        <v>0</v>
      </c>
    </row>
    <row r="86" spans="1:6" ht="22.5">
      <c r="A86" s="34" t="s">
        <v>319</v>
      </c>
      <c r="B86" s="35">
        <v>200</v>
      </c>
      <c r="C86" s="36" t="s">
        <v>320</v>
      </c>
      <c r="D86" s="37">
        <v>1210018</v>
      </c>
      <c r="E86" s="37">
        <v>1210018</v>
      </c>
      <c r="F86" s="38">
        <v>0</v>
      </c>
    </row>
    <row r="87" spans="1:6" ht="12.75">
      <c r="A87" s="34" t="s">
        <v>321</v>
      </c>
      <c r="B87" s="35">
        <v>200</v>
      </c>
      <c r="C87" s="36" t="s">
        <v>322</v>
      </c>
      <c r="D87" s="37">
        <v>1210018</v>
      </c>
      <c r="E87" s="37">
        <v>1210018</v>
      </c>
      <c r="F87" s="38">
        <v>0</v>
      </c>
    </row>
    <row r="88" spans="1:6" ht="12.75">
      <c r="A88" s="34" t="s">
        <v>242</v>
      </c>
      <c r="B88" s="35">
        <v>200</v>
      </c>
      <c r="C88" s="36" t="s">
        <v>323</v>
      </c>
      <c r="D88" s="37">
        <v>1210018</v>
      </c>
      <c r="E88" s="37">
        <v>1210018</v>
      </c>
      <c r="F88" s="38">
        <v>0</v>
      </c>
    </row>
    <row r="89" spans="1:6" ht="22.5">
      <c r="A89" s="34" t="s">
        <v>324</v>
      </c>
      <c r="B89" s="35">
        <v>200</v>
      </c>
      <c r="C89" s="36" t="s">
        <v>325</v>
      </c>
      <c r="D89" s="37">
        <v>1210018</v>
      </c>
      <c r="E89" s="37">
        <v>1210018</v>
      </c>
      <c r="F89" s="38">
        <v>0</v>
      </c>
    </row>
    <row r="90" spans="1:6" ht="33.75">
      <c r="A90" s="34" t="s">
        <v>326</v>
      </c>
      <c r="B90" s="35">
        <v>200</v>
      </c>
      <c r="C90" s="36" t="s">
        <v>327</v>
      </c>
      <c r="D90" s="37">
        <v>1210018</v>
      </c>
      <c r="E90" s="37">
        <v>1210018</v>
      </c>
      <c r="F90" s="38">
        <v>0</v>
      </c>
    </row>
    <row r="91" spans="1:6" ht="12.75">
      <c r="A91" s="34" t="s">
        <v>328</v>
      </c>
      <c r="B91" s="35">
        <v>200</v>
      </c>
      <c r="C91" s="36" t="s">
        <v>329</v>
      </c>
      <c r="D91" s="37">
        <f>72888877.61-1350000</f>
        <v>71538877.61</v>
      </c>
      <c r="E91" s="37">
        <v>35307483.5</v>
      </c>
      <c r="F91" s="38">
        <f>D91-E91</f>
        <v>36231394.11</v>
      </c>
    </row>
    <row r="92" spans="1:6" ht="12.75">
      <c r="A92" s="34" t="s">
        <v>330</v>
      </c>
      <c r="B92" s="35">
        <v>200</v>
      </c>
      <c r="C92" s="36" t="s">
        <v>331</v>
      </c>
      <c r="D92" s="37">
        <v>51776991.55</v>
      </c>
      <c r="E92" s="37">
        <v>29704867.3</v>
      </c>
      <c r="F92" s="38">
        <v>22072124.25</v>
      </c>
    </row>
    <row r="93" spans="1:6" ht="12.75">
      <c r="A93" s="34" t="s">
        <v>332</v>
      </c>
      <c r="B93" s="35">
        <v>200</v>
      </c>
      <c r="C93" s="36" t="s">
        <v>333</v>
      </c>
      <c r="D93" s="37">
        <v>51776991.55</v>
      </c>
      <c r="E93" s="37">
        <v>29704867.3</v>
      </c>
      <c r="F93" s="38">
        <v>22072124.25</v>
      </c>
    </row>
    <row r="94" spans="1:6" ht="22.5">
      <c r="A94" s="34" t="s">
        <v>334</v>
      </c>
      <c r="B94" s="35">
        <v>200</v>
      </c>
      <c r="C94" s="36" t="s">
        <v>335</v>
      </c>
      <c r="D94" s="37">
        <v>500000</v>
      </c>
      <c r="E94" s="37">
        <v>0</v>
      </c>
      <c r="F94" s="38">
        <v>500000</v>
      </c>
    </row>
    <row r="95" spans="1:6" ht="12.75">
      <c r="A95" s="34" t="s">
        <v>219</v>
      </c>
      <c r="B95" s="35">
        <v>200</v>
      </c>
      <c r="C95" s="36" t="s">
        <v>336</v>
      </c>
      <c r="D95" s="37">
        <v>500000</v>
      </c>
      <c r="E95" s="37">
        <v>0</v>
      </c>
      <c r="F95" s="38">
        <v>500000</v>
      </c>
    </row>
    <row r="96" spans="1:6" ht="22.5">
      <c r="A96" s="34" t="s">
        <v>221</v>
      </c>
      <c r="B96" s="35">
        <v>200</v>
      </c>
      <c r="C96" s="36" t="s">
        <v>337</v>
      </c>
      <c r="D96" s="37">
        <v>500000</v>
      </c>
      <c r="E96" s="37">
        <v>0</v>
      </c>
      <c r="F96" s="38">
        <v>500000</v>
      </c>
    </row>
    <row r="97" spans="1:6" ht="12.75">
      <c r="A97" s="34" t="s">
        <v>225</v>
      </c>
      <c r="B97" s="35">
        <v>200</v>
      </c>
      <c r="C97" s="36" t="s">
        <v>338</v>
      </c>
      <c r="D97" s="37">
        <v>500000</v>
      </c>
      <c r="E97" s="37">
        <v>0</v>
      </c>
      <c r="F97" s="38">
        <v>500000</v>
      </c>
    </row>
    <row r="98" spans="1:6" ht="12.75">
      <c r="A98" s="34" t="s">
        <v>339</v>
      </c>
      <c r="B98" s="35">
        <v>200</v>
      </c>
      <c r="C98" s="36" t="s">
        <v>340</v>
      </c>
      <c r="D98" s="37">
        <v>2524275.76</v>
      </c>
      <c r="E98" s="37">
        <v>873075.76</v>
      </c>
      <c r="F98" s="38">
        <v>1651200</v>
      </c>
    </row>
    <row r="99" spans="1:6" ht="12.75">
      <c r="A99" s="34" t="s">
        <v>219</v>
      </c>
      <c r="B99" s="35">
        <v>200</v>
      </c>
      <c r="C99" s="36" t="s">
        <v>341</v>
      </c>
      <c r="D99" s="37">
        <v>2524275.76</v>
      </c>
      <c r="E99" s="37">
        <v>873075.76</v>
      </c>
      <c r="F99" s="38">
        <v>1651200</v>
      </c>
    </row>
    <row r="100" spans="1:6" ht="22.5">
      <c r="A100" s="34" t="s">
        <v>221</v>
      </c>
      <c r="B100" s="35">
        <v>200</v>
      </c>
      <c r="C100" s="36" t="s">
        <v>342</v>
      </c>
      <c r="D100" s="37">
        <v>2524275.76</v>
      </c>
      <c r="E100" s="37">
        <v>873075.76</v>
      </c>
      <c r="F100" s="38">
        <v>1651200</v>
      </c>
    </row>
    <row r="101" spans="1:6" ht="12.75">
      <c r="A101" s="34" t="s">
        <v>225</v>
      </c>
      <c r="B101" s="35">
        <v>200</v>
      </c>
      <c r="C101" s="36" t="s">
        <v>343</v>
      </c>
      <c r="D101" s="37">
        <v>2524275.76</v>
      </c>
      <c r="E101" s="37">
        <v>873075.76</v>
      </c>
      <c r="F101" s="38">
        <v>1651200</v>
      </c>
    </row>
    <row r="102" spans="1:6" ht="12.75">
      <c r="A102" s="34" t="s">
        <v>344</v>
      </c>
      <c r="B102" s="35">
        <v>200</v>
      </c>
      <c r="C102" s="36" t="s">
        <v>345</v>
      </c>
      <c r="D102" s="37">
        <v>181400</v>
      </c>
      <c r="E102" s="37">
        <v>112000</v>
      </c>
      <c r="F102" s="38">
        <v>69400</v>
      </c>
    </row>
    <row r="103" spans="1:6" ht="12.75">
      <c r="A103" s="34" t="s">
        <v>219</v>
      </c>
      <c r="B103" s="35">
        <v>200</v>
      </c>
      <c r="C103" s="36" t="s">
        <v>346</v>
      </c>
      <c r="D103" s="37">
        <v>181400</v>
      </c>
      <c r="E103" s="37">
        <v>112000</v>
      </c>
      <c r="F103" s="38">
        <v>69400</v>
      </c>
    </row>
    <row r="104" spans="1:6" ht="22.5">
      <c r="A104" s="34" t="s">
        <v>221</v>
      </c>
      <c r="B104" s="35">
        <v>200</v>
      </c>
      <c r="C104" s="36" t="s">
        <v>347</v>
      </c>
      <c r="D104" s="37">
        <v>181400</v>
      </c>
      <c r="E104" s="37">
        <v>112000</v>
      </c>
      <c r="F104" s="38">
        <v>69400</v>
      </c>
    </row>
    <row r="105" spans="1:6" ht="12.75">
      <c r="A105" s="34" t="s">
        <v>225</v>
      </c>
      <c r="B105" s="35">
        <v>200</v>
      </c>
      <c r="C105" s="36" t="s">
        <v>348</v>
      </c>
      <c r="D105" s="37">
        <v>181400</v>
      </c>
      <c r="E105" s="37">
        <v>112000</v>
      </c>
      <c r="F105" s="38">
        <v>69400</v>
      </c>
    </row>
    <row r="106" spans="1:6" ht="12.75">
      <c r="A106" s="34" t="s">
        <v>349</v>
      </c>
      <c r="B106" s="35">
        <v>200</v>
      </c>
      <c r="C106" s="36" t="s">
        <v>350</v>
      </c>
      <c r="D106" s="37">
        <v>600000</v>
      </c>
      <c r="E106" s="37">
        <v>0</v>
      </c>
      <c r="F106" s="38">
        <v>600000</v>
      </c>
    </row>
    <row r="107" spans="1:6" ht="12.75">
      <c r="A107" s="34" t="s">
        <v>219</v>
      </c>
      <c r="B107" s="35">
        <v>200</v>
      </c>
      <c r="C107" s="36" t="s">
        <v>351</v>
      </c>
      <c r="D107" s="37">
        <v>600000</v>
      </c>
      <c r="E107" s="37">
        <v>0</v>
      </c>
      <c r="F107" s="38">
        <v>600000</v>
      </c>
    </row>
    <row r="108" spans="1:6" ht="22.5">
      <c r="A108" s="34" t="s">
        <v>221</v>
      </c>
      <c r="B108" s="35">
        <v>200</v>
      </c>
      <c r="C108" s="36" t="s">
        <v>352</v>
      </c>
      <c r="D108" s="37">
        <v>600000</v>
      </c>
      <c r="E108" s="37">
        <v>0</v>
      </c>
      <c r="F108" s="38">
        <v>600000</v>
      </c>
    </row>
    <row r="109" spans="1:6" ht="12.75">
      <c r="A109" s="34" t="s">
        <v>225</v>
      </c>
      <c r="B109" s="35">
        <v>200</v>
      </c>
      <c r="C109" s="36" t="s">
        <v>353</v>
      </c>
      <c r="D109" s="37">
        <v>600000</v>
      </c>
      <c r="E109" s="37">
        <v>0</v>
      </c>
      <c r="F109" s="38">
        <v>600000</v>
      </c>
    </row>
    <row r="110" spans="1:6" ht="12.75">
      <c r="A110" s="34" t="s">
        <v>354</v>
      </c>
      <c r="B110" s="35">
        <v>200</v>
      </c>
      <c r="C110" s="36" t="s">
        <v>355</v>
      </c>
      <c r="D110" s="37">
        <v>200000</v>
      </c>
      <c r="E110" s="37">
        <v>72821.54</v>
      </c>
      <c r="F110" s="38">
        <v>127178.46</v>
      </c>
    </row>
    <row r="111" spans="1:6" ht="12.75">
      <c r="A111" s="34" t="s">
        <v>219</v>
      </c>
      <c r="B111" s="35">
        <v>200</v>
      </c>
      <c r="C111" s="36" t="s">
        <v>356</v>
      </c>
      <c r="D111" s="37">
        <v>200000</v>
      </c>
      <c r="E111" s="37">
        <v>72821.54</v>
      </c>
      <c r="F111" s="38">
        <v>127178.46</v>
      </c>
    </row>
    <row r="112" spans="1:6" ht="22.5">
      <c r="A112" s="34" t="s">
        <v>221</v>
      </c>
      <c r="B112" s="35">
        <v>200</v>
      </c>
      <c r="C112" s="36" t="s">
        <v>357</v>
      </c>
      <c r="D112" s="37">
        <v>200000</v>
      </c>
      <c r="E112" s="37">
        <v>72821.54</v>
      </c>
      <c r="F112" s="38">
        <v>127178.46</v>
      </c>
    </row>
    <row r="113" spans="1:6" ht="12.75">
      <c r="A113" s="34" t="s">
        <v>225</v>
      </c>
      <c r="B113" s="35">
        <v>200</v>
      </c>
      <c r="C113" s="36" t="s">
        <v>358</v>
      </c>
      <c r="D113" s="37">
        <v>200000</v>
      </c>
      <c r="E113" s="37">
        <v>72821.54</v>
      </c>
      <c r="F113" s="38">
        <v>127178.46</v>
      </c>
    </row>
    <row r="114" spans="1:6" ht="33.75">
      <c r="A114" s="34" t="s">
        <v>359</v>
      </c>
      <c r="B114" s="35">
        <v>200</v>
      </c>
      <c r="C114" s="36" t="s">
        <v>360</v>
      </c>
      <c r="D114" s="37">
        <v>26315.79</v>
      </c>
      <c r="E114" s="37">
        <v>0</v>
      </c>
      <c r="F114" s="38">
        <v>26315.79</v>
      </c>
    </row>
    <row r="115" spans="1:6" ht="12.75">
      <c r="A115" s="34" t="s">
        <v>219</v>
      </c>
      <c r="B115" s="35">
        <v>200</v>
      </c>
      <c r="C115" s="36" t="s">
        <v>361</v>
      </c>
      <c r="D115" s="37">
        <v>26315.79</v>
      </c>
      <c r="E115" s="37">
        <v>0</v>
      </c>
      <c r="F115" s="38">
        <v>26315.79</v>
      </c>
    </row>
    <row r="116" spans="1:6" ht="22.5">
      <c r="A116" s="34" t="s">
        <v>221</v>
      </c>
      <c r="B116" s="35">
        <v>200</v>
      </c>
      <c r="C116" s="36" t="s">
        <v>362</v>
      </c>
      <c r="D116" s="37">
        <v>26315.79</v>
      </c>
      <c r="E116" s="37">
        <v>0</v>
      </c>
      <c r="F116" s="38">
        <v>26315.79</v>
      </c>
    </row>
    <row r="117" spans="1:6" ht="12.75">
      <c r="A117" s="34" t="s">
        <v>225</v>
      </c>
      <c r="B117" s="35">
        <v>200</v>
      </c>
      <c r="C117" s="36" t="s">
        <v>363</v>
      </c>
      <c r="D117" s="37">
        <v>26315.79</v>
      </c>
      <c r="E117" s="37">
        <v>0</v>
      </c>
      <c r="F117" s="38">
        <v>26315.79</v>
      </c>
    </row>
    <row r="118" spans="1:6" ht="22.5">
      <c r="A118" s="34" t="s">
        <v>364</v>
      </c>
      <c r="B118" s="35">
        <v>200</v>
      </c>
      <c r="C118" s="36" t="s">
        <v>365</v>
      </c>
      <c r="D118" s="37">
        <v>47745000</v>
      </c>
      <c r="E118" s="37">
        <v>28646970</v>
      </c>
      <c r="F118" s="38">
        <v>19098030</v>
      </c>
    </row>
    <row r="119" spans="1:6" ht="33.75">
      <c r="A119" s="34" t="s">
        <v>366</v>
      </c>
      <c r="B119" s="35">
        <v>200</v>
      </c>
      <c r="C119" s="36" t="s">
        <v>367</v>
      </c>
      <c r="D119" s="37">
        <v>47268700</v>
      </c>
      <c r="E119" s="37">
        <v>28360500.3</v>
      </c>
      <c r="F119" s="38">
        <v>18908199.7</v>
      </c>
    </row>
    <row r="120" spans="1:6" ht="12.75">
      <c r="A120" s="34" t="s">
        <v>368</v>
      </c>
      <c r="B120" s="35">
        <v>200</v>
      </c>
      <c r="C120" s="36" t="s">
        <v>369</v>
      </c>
      <c r="D120" s="37">
        <v>47268700</v>
      </c>
      <c r="E120" s="37">
        <v>28360500.3</v>
      </c>
      <c r="F120" s="38">
        <v>18908199.7</v>
      </c>
    </row>
    <row r="121" spans="1:6" ht="12.75">
      <c r="A121" s="34" t="s">
        <v>370</v>
      </c>
      <c r="B121" s="35">
        <v>200</v>
      </c>
      <c r="C121" s="36" t="s">
        <v>371</v>
      </c>
      <c r="D121" s="37">
        <v>47268700</v>
      </c>
      <c r="E121" s="37">
        <v>28360500.3</v>
      </c>
      <c r="F121" s="38">
        <v>18908199.7</v>
      </c>
    </row>
    <row r="122" spans="1:6" ht="22.5">
      <c r="A122" s="34" t="s">
        <v>372</v>
      </c>
      <c r="B122" s="35">
        <v>200</v>
      </c>
      <c r="C122" s="36" t="s">
        <v>373</v>
      </c>
      <c r="D122" s="37">
        <v>47268700</v>
      </c>
      <c r="E122" s="37">
        <v>28360500.3</v>
      </c>
      <c r="F122" s="38">
        <v>18908199.7</v>
      </c>
    </row>
    <row r="123" spans="1:6" ht="12.75">
      <c r="A123" s="34" t="s">
        <v>374</v>
      </c>
      <c r="B123" s="35">
        <v>200</v>
      </c>
      <c r="C123" s="36" t="s">
        <v>375</v>
      </c>
      <c r="D123" s="37">
        <v>476300</v>
      </c>
      <c r="E123" s="37">
        <v>286469.7</v>
      </c>
      <c r="F123" s="38">
        <v>189830.3</v>
      </c>
    </row>
    <row r="124" spans="1:6" ht="12.75">
      <c r="A124" s="34" t="s">
        <v>368</v>
      </c>
      <c r="B124" s="35">
        <v>200</v>
      </c>
      <c r="C124" s="36" t="s">
        <v>376</v>
      </c>
      <c r="D124" s="37">
        <v>476300</v>
      </c>
      <c r="E124" s="37">
        <v>286469.7</v>
      </c>
      <c r="F124" s="38">
        <v>189830.3</v>
      </c>
    </row>
    <row r="125" spans="1:6" ht="12.75">
      <c r="A125" s="34" t="s">
        <v>370</v>
      </c>
      <c r="B125" s="35">
        <v>200</v>
      </c>
      <c r="C125" s="36" t="s">
        <v>377</v>
      </c>
      <c r="D125" s="37">
        <v>476300</v>
      </c>
      <c r="E125" s="37">
        <v>286469.7</v>
      </c>
      <c r="F125" s="38">
        <v>189830.3</v>
      </c>
    </row>
    <row r="126" spans="1:6" ht="22.5">
      <c r="A126" s="34" t="s">
        <v>372</v>
      </c>
      <c r="B126" s="35">
        <v>200</v>
      </c>
      <c r="C126" s="36" t="s">
        <v>378</v>
      </c>
      <c r="D126" s="37">
        <v>476300</v>
      </c>
      <c r="E126" s="37">
        <v>286469.7</v>
      </c>
      <c r="F126" s="38">
        <v>189830.3</v>
      </c>
    </row>
    <row r="127" spans="1:6" ht="12.75">
      <c r="A127" s="34" t="s">
        <v>379</v>
      </c>
      <c r="B127" s="35">
        <v>200</v>
      </c>
      <c r="C127" s="36" t="s">
        <v>380</v>
      </c>
      <c r="D127" s="37">
        <v>4412271</v>
      </c>
      <c r="E127" s="37">
        <v>346693.2</v>
      </c>
      <c r="F127" s="38">
        <v>4065577.8</v>
      </c>
    </row>
    <row r="128" spans="1:6" ht="12.75">
      <c r="A128" s="34" t="s">
        <v>332</v>
      </c>
      <c r="B128" s="35">
        <v>200</v>
      </c>
      <c r="C128" s="36" t="s">
        <v>381</v>
      </c>
      <c r="D128" s="37">
        <v>4412271</v>
      </c>
      <c r="E128" s="37">
        <v>346693.2</v>
      </c>
      <c r="F128" s="38">
        <v>4065577.8</v>
      </c>
    </row>
    <row r="129" spans="1:6" ht="12.75">
      <c r="A129" s="34" t="s">
        <v>382</v>
      </c>
      <c r="B129" s="35">
        <v>200</v>
      </c>
      <c r="C129" s="36" t="s">
        <v>383</v>
      </c>
      <c r="D129" s="37">
        <v>975000</v>
      </c>
      <c r="E129" s="37">
        <v>0</v>
      </c>
      <c r="F129" s="38">
        <v>975000</v>
      </c>
    </row>
    <row r="130" spans="1:6" ht="12.75">
      <c r="A130" s="34" t="s">
        <v>219</v>
      </c>
      <c r="B130" s="35">
        <v>200</v>
      </c>
      <c r="C130" s="36" t="s">
        <v>384</v>
      </c>
      <c r="D130" s="37">
        <v>975000</v>
      </c>
      <c r="E130" s="37">
        <v>0</v>
      </c>
      <c r="F130" s="38">
        <v>975000</v>
      </c>
    </row>
    <row r="131" spans="1:6" ht="22.5">
      <c r="A131" s="34" t="s">
        <v>221</v>
      </c>
      <c r="B131" s="35">
        <v>200</v>
      </c>
      <c r="C131" s="36" t="s">
        <v>385</v>
      </c>
      <c r="D131" s="37">
        <v>975000</v>
      </c>
      <c r="E131" s="37">
        <v>0</v>
      </c>
      <c r="F131" s="38">
        <v>975000</v>
      </c>
    </row>
    <row r="132" spans="1:6" ht="12.75">
      <c r="A132" s="34" t="s">
        <v>225</v>
      </c>
      <c r="B132" s="35">
        <v>200</v>
      </c>
      <c r="C132" s="36" t="s">
        <v>386</v>
      </c>
      <c r="D132" s="37">
        <v>975000</v>
      </c>
      <c r="E132" s="37">
        <v>0</v>
      </c>
      <c r="F132" s="38">
        <v>975000</v>
      </c>
    </row>
    <row r="133" spans="1:6" ht="12.75">
      <c r="A133" s="34" t="s">
        <v>387</v>
      </c>
      <c r="B133" s="35">
        <v>200</v>
      </c>
      <c r="C133" s="36" t="s">
        <v>388</v>
      </c>
      <c r="D133" s="37">
        <v>1770000</v>
      </c>
      <c r="E133" s="37">
        <v>11693.2</v>
      </c>
      <c r="F133" s="38">
        <v>1758306.8</v>
      </c>
    </row>
    <row r="134" spans="1:6" ht="12.75">
      <c r="A134" s="34" t="s">
        <v>219</v>
      </c>
      <c r="B134" s="35">
        <v>200</v>
      </c>
      <c r="C134" s="36" t="s">
        <v>389</v>
      </c>
      <c r="D134" s="37">
        <v>1770000</v>
      </c>
      <c r="E134" s="37">
        <v>11693.2</v>
      </c>
      <c r="F134" s="38">
        <v>1758306.8</v>
      </c>
    </row>
    <row r="135" spans="1:6" ht="22.5">
      <c r="A135" s="34" t="s">
        <v>221</v>
      </c>
      <c r="B135" s="35">
        <v>200</v>
      </c>
      <c r="C135" s="36" t="s">
        <v>390</v>
      </c>
      <c r="D135" s="37">
        <v>1770000</v>
      </c>
      <c r="E135" s="37">
        <v>11693.2</v>
      </c>
      <c r="F135" s="38">
        <v>1758306.8</v>
      </c>
    </row>
    <row r="136" spans="1:6" ht="22.5">
      <c r="A136" s="34" t="s">
        <v>391</v>
      </c>
      <c r="B136" s="35">
        <v>200</v>
      </c>
      <c r="C136" s="36" t="s">
        <v>392</v>
      </c>
      <c r="D136" s="37">
        <v>1688306.8</v>
      </c>
      <c r="E136" s="37">
        <v>0</v>
      </c>
      <c r="F136" s="38">
        <v>1688306.8</v>
      </c>
    </row>
    <row r="137" spans="1:6" ht="12.75">
      <c r="A137" s="34" t="s">
        <v>225</v>
      </c>
      <c r="B137" s="35">
        <v>200</v>
      </c>
      <c r="C137" s="36" t="s">
        <v>393</v>
      </c>
      <c r="D137" s="37">
        <v>81693.2</v>
      </c>
      <c r="E137" s="37">
        <v>11693.2</v>
      </c>
      <c r="F137" s="38">
        <v>70000</v>
      </c>
    </row>
    <row r="138" spans="1:6" ht="12.75">
      <c r="A138" s="34" t="s">
        <v>394</v>
      </c>
      <c r="B138" s="35">
        <v>200</v>
      </c>
      <c r="C138" s="36" t="s">
        <v>395</v>
      </c>
      <c r="D138" s="37">
        <v>200000</v>
      </c>
      <c r="E138" s="37">
        <v>200000</v>
      </c>
      <c r="F138" s="38">
        <v>0</v>
      </c>
    </row>
    <row r="139" spans="1:6" ht="12.75">
      <c r="A139" s="34" t="s">
        <v>242</v>
      </c>
      <c r="B139" s="35">
        <v>200</v>
      </c>
      <c r="C139" s="36" t="s">
        <v>396</v>
      </c>
      <c r="D139" s="37">
        <v>200000</v>
      </c>
      <c r="E139" s="37">
        <v>200000</v>
      </c>
      <c r="F139" s="38">
        <v>0</v>
      </c>
    </row>
    <row r="140" spans="1:6" ht="22.5">
      <c r="A140" s="34" t="s">
        <v>324</v>
      </c>
      <c r="B140" s="35">
        <v>200</v>
      </c>
      <c r="C140" s="36" t="s">
        <v>397</v>
      </c>
      <c r="D140" s="37">
        <v>200000</v>
      </c>
      <c r="E140" s="37">
        <v>200000</v>
      </c>
      <c r="F140" s="38">
        <v>0</v>
      </c>
    </row>
    <row r="141" spans="1:6" ht="33.75">
      <c r="A141" s="34" t="s">
        <v>398</v>
      </c>
      <c r="B141" s="35">
        <v>200</v>
      </c>
      <c r="C141" s="36" t="s">
        <v>399</v>
      </c>
      <c r="D141" s="37">
        <v>200000</v>
      </c>
      <c r="E141" s="37">
        <v>200000</v>
      </c>
      <c r="F141" s="38">
        <v>0</v>
      </c>
    </row>
    <row r="142" spans="1:6" ht="33.75">
      <c r="A142" s="34" t="s">
        <v>400</v>
      </c>
      <c r="B142" s="35">
        <v>200</v>
      </c>
      <c r="C142" s="36" t="s">
        <v>401</v>
      </c>
      <c r="D142" s="37">
        <v>200000</v>
      </c>
      <c r="E142" s="37">
        <v>0</v>
      </c>
      <c r="F142" s="38">
        <v>200000</v>
      </c>
    </row>
    <row r="143" spans="1:6" ht="12.75">
      <c r="A143" s="34" t="s">
        <v>242</v>
      </c>
      <c r="B143" s="35">
        <v>200</v>
      </c>
      <c r="C143" s="36" t="s">
        <v>402</v>
      </c>
      <c r="D143" s="37">
        <v>200000</v>
      </c>
      <c r="E143" s="37">
        <v>0</v>
      </c>
      <c r="F143" s="38">
        <v>200000</v>
      </c>
    </row>
    <row r="144" spans="1:6" ht="22.5">
      <c r="A144" s="34" t="s">
        <v>324</v>
      </c>
      <c r="B144" s="35">
        <v>200</v>
      </c>
      <c r="C144" s="36" t="s">
        <v>403</v>
      </c>
      <c r="D144" s="37">
        <v>200000</v>
      </c>
      <c r="E144" s="37">
        <v>0</v>
      </c>
      <c r="F144" s="38">
        <v>200000</v>
      </c>
    </row>
    <row r="145" spans="1:6" ht="33.75">
      <c r="A145" s="34" t="s">
        <v>398</v>
      </c>
      <c r="B145" s="35">
        <v>200</v>
      </c>
      <c r="C145" s="36" t="s">
        <v>404</v>
      </c>
      <c r="D145" s="37">
        <v>200000</v>
      </c>
      <c r="E145" s="37">
        <v>0</v>
      </c>
      <c r="F145" s="38">
        <v>200000</v>
      </c>
    </row>
    <row r="146" spans="1:6" ht="12.75">
      <c r="A146" s="34" t="s">
        <v>405</v>
      </c>
      <c r="B146" s="35">
        <v>200</v>
      </c>
      <c r="C146" s="36" t="s">
        <v>406</v>
      </c>
      <c r="D146" s="37">
        <v>600000</v>
      </c>
      <c r="E146" s="37">
        <v>135000</v>
      </c>
      <c r="F146" s="38">
        <v>465000</v>
      </c>
    </row>
    <row r="147" spans="1:6" ht="12.75">
      <c r="A147" s="34" t="s">
        <v>219</v>
      </c>
      <c r="B147" s="35">
        <v>200</v>
      </c>
      <c r="C147" s="36" t="s">
        <v>407</v>
      </c>
      <c r="D147" s="37">
        <v>135000</v>
      </c>
      <c r="E147" s="37">
        <v>135000</v>
      </c>
      <c r="F147" s="38">
        <v>0</v>
      </c>
    </row>
    <row r="148" spans="1:6" ht="22.5">
      <c r="A148" s="34" t="s">
        <v>221</v>
      </c>
      <c r="B148" s="35">
        <v>200</v>
      </c>
      <c r="C148" s="36" t="s">
        <v>408</v>
      </c>
      <c r="D148" s="37">
        <v>135000</v>
      </c>
      <c r="E148" s="37">
        <v>135000</v>
      </c>
      <c r="F148" s="38">
        <v>0</v>
      </c>
    </row>
    <row r="149" spans="1:6" ht="12.75">
      <c r="A149" s="34" t="s">
        <v>225</v>
      </c>
      <c r="B149" s="35">
        <v>200</v>
      </c>
      <c r="C149" s="36" t="s">
        <v>409</v>
      </c>
      <c r="D149" s="37">
        <v>135000</v>
      </c>
      <c r="E149" s="37">
        <v>135000</v>
      </c>
      <c r="F149" s="38">
        <v>0</v>
      </c>
    </row>
    <row r="150" spans="1:6" ht="12.75">
      <c r="A150" s="34" t="s">
        <v>242</v>
      </c>
      <c r="B150" s="35">
        <v>200</v>
      </c>
      <c r="C150" s="36" t="s">
        <v>410</v>
      </c>
      <c r="D150" s="37">
        <v>465000</v>
      </c>
      <c r="E150" s="37">
        <v>0</v>
      </c>
      <c r="F150" s="38">
        <v>465000</v>
      </c>
    </row>
    <row r="151" spans="1:6" ht="22.5">
      <c r="A151" s="34" t="s">
        <v>324</v>
      </c>
      <c r="B151" s="35">
        <v>200</v>
      </c>
      <c r="C151" s="36" t="s">
        <v>411</v>
      </c>
      <c r="D151" s="37">
        <v>465000</v>
      </c>
      <c r="E151" s="37">
        <v>0</v>
      </c>
      <c r="F151" s="38">
        <v>465000</v>
      </c>
    </row>
    <row r="152" spans="1:6" ht="33.75">
      <c r="A152" s="34" t="s">
        <v>398</v>
      </c>
      <c r="B152" s="35">
        <v>200</v>
      </c>
      <c r="C152" s="36" t="s">
        <v>412</v>
      </c>
      <c r="D152" s="37">
        <v>465000</v>
      </c>
      <c r="E152" s="37">
        <v>0</v>
      </c>
      <c r="F152" s="38">
        <v>465000</v>
      </c>
    </row>
    <row r="153" spans="1:6" ht="22.5">
      <c r="A153" s="34" t="s">
        <v>413</v>
      </c>
      <c r="B153" s="35">
        <v>200</v>
      </c>
      <c r="C153" s="36" t="s">
        <v>414</v>
      </c>
      <c r="D153" s="37">
        <v>667271</v>
      </c>
      <c r="E153" s="37">
        <v>0</v>
      </c>
      <c r="F153" s="38">
        <v>667271</v>
      </c>
    </row>
    <row r="154" spans="1:6" ht="12.75">
      <c r="A154" s="34" t="s">
        <v>219</v>
      </c>
      <c r="B154" s="35">
        <v>200</v>
      </c>
      <c r="C154" s="36" t="s">
        <v>415</v>
      </c>
      <c r="D154" s="37">
        <v>667271</v>
      </c>
      <c r="E154" s="37">
        <v>0</v>
      </c>
      <c r="F154" s="38">
        <v>667271</v>
      </c>
    </row>
    <row r="155" spans="1:6" ht="22.5">
      <c r="A155" s="34" t="s">
        <v>221</v>
      </c>
      <c r="B155" s="35">
        <v>200</v>
      </c>
      <c r="C155" s="36" t="s">
        <v>416</v>
      </c>
      <c r="D155" s="37">
        <v>667271</v>
      </c>
      <c r="E155" s="37">
        <v>0</v>
      </c>
      <c r="F155" s="38">
        <v>667271</v>
      </c>
    </row>
    <row r="156" spans="1:6" ht="12.75">
      <c r="A156" s="34" t="s">
        <v>225</v>
      </c>
      <c r="B156" s="35">
        <v>200</v>
      </c>
      <c r="C156" s="36" t="s">
        <v>417</v>
      </c>
      <c r="D156" s="37">
        <v>667271</v>
      </c>
      <c r="E156" s="37">
        <v>0</v>
      </c>
      <c r="F156" s="38">
        <v>667271</v>
      </c>
    </row>
    <row r="157" spans="1:6" ht="12.75">
      <c r="A157" s="34" t="s">
        <v>418</v>
      </c>
      <c r="B157" s="35">
        <v>200</v>
      </c>
      <c r="C157" s="36" t="s">
        <v>419</v>
      </c>
      <c r="D157" s="37">
        <f>16699615.06-1350000</f>
        <v>15349615.06</v>
      </c>
      <c r="E157" s="37">
        <v>5255923</v>
      </c>
      <c r="F157" s="38">
        <f>D157-E157</f>
        <v>10093692.06</v>
      </c>
    </row>
    <row r="158" spans="1:6" ht="12.75">
      <c r="A158" s="34" t="s">
        <v>332</v>
      </c>
      <c r="B158" s="35">
        <v>200</v>
      </c>
      <c r="C158" s="36" t="s">
        <v>420</v>
      </c>
      <c r="D158" s="37">
        <f>14528800.16-1350000</f>
        <v>13178800.16</v>
      </c>
      <c r="E158" s="37">
        <v>4201949.1</v>
      </c>
      <c r="F158" s="38">
        <f>D158-E158</f>
        <v>8976851.06</v>
      </c>
    </row>
    <row r="159" spans="1:6" ht="12.75">
      <c r="A159" s="34" t="s">
        <v>421</v>
      </c>
      <c r="B159" s="35">
        <v>200</v>
      </c>
      <c r="C159" s="36" t="s">
        <v>422</v>
      </c>
      <c r="D159" s="37">
        <v>5000000</v>
      </c>
      <c r="E159" s="37">
        <v>0</v>
      </c>
      <c r="F159" s="38">
        <v>5000000</v>
      </c>
    </row>
    <row r="160" spans="1:6" ht="12.75">
      <c r="A160" s="34" t="s">
        <v>219</v>
      </c>
      <c r="B160" s="35">
        <v>200</v>
      </c>
      <c r="C160" s="36" t="s">
        <v>423</v>
      </c>
      <c r="D160" s="37">
        <v>5000000</v>
      </c>
      <c r="E160" s="37">
        <v>0</v>
      </c>
      <c r="F160" s="38">
        <v>5000000</v>
      </c>
    </row>
    <row r="161" spans="1:6" ht="22.5">
      <c r="A161" s="34" t="s">
        <v>221</v>
      </c>
      <c r="B161" s="35">
        <v>200</v>
      </c>
      <c r="C161" s="36" t="s">
        <v>424</v>
      </c>
      <c r="D161" s="37">
        <v>5000000</v>
      </c>
      <c r="E161" s="37">
        <v>0</v>
      </c>
      <c r="F161" s="38">
        <v>5000000</v>
      </c>
    </row>
    <row r="162" spans="1:6" ht="12.75">
      <c r="A162" s="34" t="s">
        <v>225</v>
      </c>
      <c r="B162" s="35">
        <v>200</v>
      </c>
      <c r="C162" s="36" t="s">
        <v>425</v>
      </c>
      <c r="D162" s="37">
        <v>5000000</v>
      </c>
      <c r="E162" s="37">
        <v>0</v>
      </c>
      <c r="F162" s="38">
        <v>5000000</v>
      </c>
    </row>
    <row r="163" spans="1:6" ht="12.75">
      <c r="A163" s="34" t="s">
        <v>426</v>
      </c>
      <c r="B163" s="35">
        <v>200</v>
      </c>
      <c r="C163" s="36" t="s">
        <v>427</v>
      </c>
      <c r="D163" s="37">
        <v>1084000</v>
      </c>
      <c r="E163" s="37">
        <v>281334.42</v>
      </c>
      <c r="F163" s="38">
        <v>802665.58</v>
      </c>
    </row>
    <row r="164" spans="1:6" ht="12.75">
      <c r="A164" s="34" t="s">
        <v>219</v>
      </c>
      <c r="B164" s="35">
        <v>200</v>
      </c>
      <c r="C164" s="36" t="s">
        <v>428</v>
      </c>
      <c r="D164" s="37">
        <v>1084000</v>
      </c>
      <c r="E164" s="37">
        <v>281334.42</v>
      </c>
      <c r="F164" s="38">
        <v>802665.58</v>
      </c>
    </row>
    <row r="165" spans="1:6" ht="22.5">
      <c r="A165" s="34" t="s">
        <v>221</v>
      </c>
      <c r="B165" s="35">
        <v>200</v>
      </c>
      <c r="C165" s="36" t="s">
        <v>429</v>
      </c>
      <c r="D165" s="37">
        <v>1084000</v>
      </c>
      <c r="E165" s="37">
        <v>281334.42</v>
      </c>
      <c r="F165" s="38">
        <v>802665.58</v>
      </c>
    </row>
    <row r="166" spans="1:6" ht="12.75">
      <c r="A166" s="34" t="s">
        <v>225</v>
      </c>
      <c r="B166" s="35">
        <v>200</v>
      </c>
      <c r="C166" s="36" t="s">
        <v>430</v>
      </c>
      <c r="D166" s="37">
        <v>1084000</v>
      </c>
      <c r="E166" s="37">
        <v>281334.42</v>
      </c>
      <c r="F166" s="38">
        <v>802665.58</v>
      </c>
    </row>
    <row r="167" spans="1:6" ht="12.75">
      <c r="A167" s="34" t="s">
        <v>431</v>
      </c>
      <c r="B167" s="35">
        <v>200</v>
      </c>
      <c r="C167" s="36" t="s">
        <v>432</v>
      </c>
      <c r="D167" s="37">
        <f>4426163-1350000</f>
        <v>3076163</v>
      </c>
      <c r="E167" s="37">
        <v>1165022</v>
      </c>
      <c r="F167" s="38">
        <f>D167-E167</f>
        <v>1911141</v>
      </c>
    </row>
    <row r="168" spans="1:6" ht="12.75">
      <c r="A168" s="34" t="s">
        <v>219</v>
      </c>
      <c r="B168" s="35">
        <v>200</v>
      </c>
      <c r="C168" s="36" t="s">
        <v>433</v>
      </c>
      <c r="D168" s="37">
        <f>4426163-1350000</f>
        <v>3076163</v>
      </c>
      <c r="E168" s="37">
        <v>1165022</v>
      </c>
      <c r="F168" s="38">
        <f>D168-E168</f>
        <v>1911141</v>
      </c>
    </row>
    <row r="169" spans="1:6" ht="22.5">
      <c r="A169" s="34" t="s">
        <v>221</v>
      </c>
      <c r="B169" s="35">
        <v>200</v>
      </c>
      <c r="C169" s="36" t="s">
        <v>434</v>
      </c>
      <c r="D169" s="37">
        <f>4426163-1350000</f>
        <v>3076163</v>
      </c>
      <c r="E169" s="37">
        <v>1165022</v>
      </c>
      <c r="F169" s="38">
        <f>D169-E169</f>
        <v>1911141</v>
      </c>
    </row>
    <row r="170" spans="1:6" ht="12.75">
      <c r="A170" s="34" t="s">
        <v>225</v>
      </c>
      <c r="B170" s="35">
        <v>200</v>
      </c>
      <c r="C170" s="36" t="s">
        <v>435</v>
      </c>
      <c r="D170" s="37">
        <f>4426163-1350000</f>
        <v>3076163</v>
      </c>
      <c r="E170" s="37">
        <v>1165022</v>
      </c>
      <c r="F170" s="38">
        <f>D170-E170</f>
        <v>1911141</v>
      </c>
    </row>
    <row r="171" spans="1:6" ht="12.75">
      <c r="A171" s="34" t="s">
        <v>436</v>
      </c>
      <c r="B171" s="35">
        <v>200</v>
      </c>
      <c r="C171" s="36" t="s">
        <v>437</v>
      </c>
      <c r="D171" s="37">
        <v>3070837</v>
      </c>
      <c r="E171" s="37">
        <v>1917838.89</v>
      </c>
      <c r="F171" s="38">
        <v>1152998.11</v>
      </c>
    </row>
    <row r="172" spans="1:6" ht="12.75">
      <c r="A172" s="34" t="s">
        <v>219</v>
      </c>
      <c r="B172" s="35">
        <v>200</v>
      </c>
      <c r="C172" s="36" t="s">
        <v>438</v>
      </c>
      <c r="D172" s="37">
        <v>3070837</v>
      </c>
      <c r="E172" s="37">
        <v>1917838.89</v>
      </c>
      <c r="F172" s="38">
        <v>1152998.11</v>
      </c>
    </row>
    <row r="173" spans="1:6" ht="22.5">
      <c r="A173" s="34" t="s">
        <v>221</v>
      </c>
      <c r="B173" s="35">
        <v>200</v>
      </c>
      <c r="C173" s="36" t="s">
        <v>439</v>
      </c>
      <c r="D173" s="37">
        <v>3070837</v>
      </c>
      <c r="E173" s="37">
        <v>1917838.89</v>
      </c>
      <c r="F173" s="38">
        <v>1152998.11</v>
      </c>
    </row>
    <row r="174" spans="1:6" ht="12.75">
      <c r="A174" s="34" t="s">
        <v>225</v>
      </c>
      <c r="B174" s="35">
        <v>200</v>
      </c>
      <c r="C174" s="36" t="s">
        <v>440</v>
      </c>
      <c r="D174" s="37">
        <v>1170837</v>
      </c>
      <c r="E174" s="37">
        <v>692818.15</v>
      </c>
      <c r="F174" s="38">
        <v>478018.85</v>
      </c>
    </row>
    <row r="175" spans="1:6" ht="12.75">
      <c r="A175" s="34" t="s">
        <v>275</v>
      </c>
      <c r="B175" s="35">
        <v>200</v>
      </c>
      <c r="C175" s="36" t="s">
        <v>441</v>
      </c>
      <c r="D175" s="37">
        <v>1900000</v>
      </c>
      <c r="E175" s="37">
        <v>1225020.74</v>
      </c>
      <c r="F175" s="38">
        <v>674979.26</v>
      </c>
    </row>
    <row r="176" spans="1:6" ht="22.5">
      <c r="A176" s="34" t="s">
        <v>271</v>
      </c>
      <c r="B176" s="35">
        <v>200</v>
      </c>
      <c r="C176" s="36" t="s">
        <v>442</v>
      </c>
      <c r="D176" s="37">
        <v>797800.16</v>
      </c>
      <c r="E176" s="37">
        <v>797753.79</v>
      </c>
      <c r="F176" s="38">
        <v>46.37</v>
      </c>
    </row>
    <row r="177" spans="1:6" ht="12.75">
      <c r="A177" s="34" t="s">
        <v>219</v>
      </c>
      <c r="B177" s="35">
        <v>200</v>
      </c>
      <c r="C177" s="36" t="s">
        <v>443</v>
      </c>
      <c r="D177" s="37">
        <v>780300</v>
      </c>
      <c r="E177" s="37">
        <v>780253.63</v>
      </c>
      <c r="F177" s="38">
        <v>46.37</v>
      </c>
    </row>
    <row r="178" spans="1:6" ht="22.5">
      <c r="A178" s="34" t="s">
        <v>221</v>
      </c>
      <c r="B178" s="35">
        <v>200</v>
      </c>
      <c r="C178" s="36" t="s">
        <v>444</v>
      </c>
      <c r="D178" s="37">
        <v>780300</v>
      </c>
      <c r="E178" s="37">
        <v>780253.63</v>
      </c>
      <c r="F178" s="38">
        <v>46.37</v>
      </c>
    </row>
    <row r="179" spans="1:6" ht="12.75">
      <c r="A179" s="34" t="s">
        <v>225</v>
      </c>
      <c r="B179" s="35">
        <v>200</v>
      </c>
      <c r="C179" s="36" t="s">
        <v>445</v>
      </c>
      <c r="D179" s="37">
        <v>780300</v>
      </c>
      <c r="E179" s="37">
        <v>780253.63</v>
      </c>
      <c r="F179" s="38">
        <v>46.37</v>
      </c>
    </row>
    <row r="180" spans="1:6" ht="12.75">
      <c r="A180" s="34" t="s">
        <v>242</v>
      </c>
      <c r="B180" s="35">
        <v>200</v>
      </c>
      <c r="C180" s="36" t="s">
        <v>446</v>
      </c>
      <c r="D180" s="37">
        <v>17500.16</v>
      </c>
      <c r="E180" s="37">
        <v>17500.16</v>
      </c>
      <c r="F180" s="38">
        <v>0</v>
      </c>
    </row>
    <row r="181" spans="1:6" ht="12.75">
      <c r="A181" s="34" t="s">
        <v>278</v>
      </c>
      <c r="B181" s="35">
        <v>200</v>
      </c>
      <c r="C181" s="36" t="s">
        <v>447</v>
      </c>
      <c r="D181" s="37">
        <v>17500.16</v>
      </c>
      <c r="E181" s="37">
        <v>17500.16</v>
      </c>
      <c r="F181" s="38">
        <v>0</v>
      </c>
    </row>
    <row r="182" spans="1:6" ht="22.5">
      <c r="A182" s="34" t="s">
        <v>280</v>
      </c>
      <c r="B182" s="35">
        <v>200</v>
      </c>
      <c r="C182" s="36" t="s">
        <v>448</v>
      </c>
      <c r="D182" s="37">
        <v>17500.16</v>
      </c>
      <c r="E182" s="37">
        <v>17500.16</v>
      </c>
      <c r="F182" s="38">
        <v>0</v>
      </c>
    </row>
    <row r="183" spans="1:6" ht="22.5">
      <c r="A183" s="34" t="s">
        <v>449</v>
      </c>
      <c r="B183" s="35">
        <v>200</v>
      </c>
      <c r="C183" s="36" t="s">
        <v>450</v>
      </c>
      <c r="D183" s="37">
        <v>150000</v>
      </c>
      <c r="E183" s="37">
        <v>40000</v>
      </c>
      <c r="F183" s="38">
        <v>110000</v>
      </c>
    </row>
    <row r="184" spans="1:6" ht="12.75">
      <c r="A184" s="34" t="s">
        <v>219</v>
      </c>
      <c r="B184" s="35">
        <v>200</v>
      </c>
      <c r="C184" s="36" t="s">
        <v>451</v>
      </c>
      <c r="D184" s="37">
        <v>150000</v>
      </c>
      <c r="E184" s="37">
        <v>40000</v>
      </c>
      <c r="F184" s="38">
        <v>110000</v>
      </c>
    </row>
    <row r="185" spans="1:6" ht="22.5">
      <c r="A185" s="34" t="s">
        <v>221</v>
      </c>
      <c r="B185" s="35">
        <v>200</v>
      </c>
      <c r="C185" s="36" t="s">
        <v>452</v>
      </c>
      <c r="D185" s="37">
        <v>150000</v>
      </c>
      <c r="E185" s="37">
        <v>40000</v>
      </c>
      <c r="F185" s="38">
        <v>110000</v>
      </c>
    </row>
    <row r="186" spans="1:6" ht="12.75">
      <c r="A186" s="34" t="s">
        <v>225</v>
      </c>
      <c r="B186" s="35">
        <v>200</v>
      </c>
      <c r="C186" s="36" t="s">
        <v>453</v>
      </c>
      <c r="D186" s="37">
        <v>150000</v>
      </c>
      <c r="E186" s="37">
        <v>40000</v>
      </c>
      <c r="F186" s="38">
        <v>110000</v>
      </c>
    </row>
    <row r="187" spans="1:6" ht="33.75">
      <c r="A187" s="34" t="s">
        <v>317</v>
      </c>
      <c r="B187" s="35">
        <v>200</v>
      </c>
      <c r="C187" s="36" t="s">
        <v>454</v>
      </c>
      <c r="D187" s="37">
        <v>2170814.9</v>
      </c>
      <c r="E187" s="37">
        <v>1053973.9</v>
      </c>
      <c r="F187" s="38">
        <v>1116841</v>
      </c>
    </row>
    <row r="188" spans="1:6" ht="22.5">
      <c r="A188" s="34" t="s">
        <v>319</v>
      </c>
      <c r="B188" s="35">
        <v>200</v>
      </c>
      <c r="C188" s="36" t="s">
        <v>455</v>
      </c>
      <c r="D188" s="37">
        <v>2170814.9</v>
      </c>
      <c r="E188" s="37">
        <v>1053973.9</v>
      </c>
      <c r="F188" s="38">
        <v>1116841</v>
      </c>
    </row>
    <row r="189" spans="1:6" ht="12.75">
      <c r="A189" s="34" t="s">
        <v>321</v>
      </c>
      <c r="B189" s="35">
        <v>200</v>
      </c>
      <c r="C189" s="36" t="s">
        <v>456</v>
      </c>
      <c r="D189" s="37">
        <v>2170814.9</v>
      </c>
      <c r="E189" s="37">
        <v>1053973.9</v>
      </c>
      <c r="F189" s="38">
        <v>1116841</v>
      </c>
    </row>
    <row r="190" spans="1:6" ht="12.75">
      <c r="A190" s="34" t="s">
        <v>219</v>
      </c>
      <c r="B190" s="35">
        <v>200</v>
      </c>
      <c r="C190" s="36" t="s">
        <v>457</v>
      </c>
      <c r="D190" s="37">
        <v>2130814.9</v>
      </c>
      <c r="E190" s="37">
        <v>1013973.9</v>
      </c>
      <c r="F190" s="38">
        <v>1116841</v>
      </c>
    </row>
    <row r="191" spans="1:6" ht="22.5">
      <c r="A191" s="34" t="s">
        <v>221</v>
      </c>
      <c r="B191" s="35">
        <v>200</v>
      </c>
      <c r="C191" s="36" t="s">
        <v>458</v>
      </c>
      <c r="D191" s="37">
        <v>2130814.9</v>
      </c>
      <c r="E191" s="37">
        <v>1013973.9</v>
      </c>
      <c r="F191" s="38">
        <v>1116841</v>
      </c>
    </row>
    <row r="192" spans="1:6" ht="12.75">
      <c r="A192" s="34" t="s">
        <v>225</v>
      </c>
      <c r="B192" s="35">
        <v>200</v>
      </c>
      <c r="C192" s="36" t="s">
        <v>459</v>
      </c>
      <c r="D192" s="37">
        <v>2130814.9</v>
      </c>
      <c r="E192" s="37">
        <v>1013973.9</v>
      </c>
      <c r="F192" s="38">
        <v>1116841</v>
      </c>
    </row>
    <row r="193" spans="1:6" ht="12.75">
      <c r="A193" s="34" t="s">
        <v>242</v>
      </c>
      <c r="B193" s="35">
        <v>200</v>
      </c>
      <c r="C193" s="36" t="s">
        <v>460</v>
      </c>
      <c r="D193" s="37">
        <v>40000</v>
      </c>
      <c r="E193" s="37">
        <v>40000</v>
      </c>
      <c r="F193" s="38">
        <v>0</v>
      </c>
    </row>
    <row r="194" spans="1:6" ht="22.5">
      <c r="A194" s="34" t="s">
        <v>324</v>
      </c>
      <c r="B194" s="35">
        <v>200</v>
      </c>
      <c r="C194" s="36" t="s">
        <v>461</v>
      </c>
      <c r="D194" s="37">
        <v>40000</v>
      </c>
      <c r="E194" s="37">
        <v>40000</v>
      </c>
      <c r="F194" s="38">
        <v>0</v>
      </c>
    </row>
    <row r="195" spans="1:6" ht="33.75">
      <c r="A195" s="34" t="s">
        <v>326</v>
      </c>
      <c r="B195" s="35">
        <v>200</v>
      </c>
      <c r="C195" s="36" t="s">
        <v>462</v>
      </c>
      <c r="D195" s="37">
        <v>40000</v>
      </c>
      <c r="E195" s="37">
        <v>40000</v>
      </c>
      <c r="F195" s="38">
        <v>0</v>
      </c>
    </row>
    <row r="196" spans="1:6" ht="12.75">
      <c r="A196" s="34" t="s">
        <v>463</v>
      </c>
      <c r="B196" s="35">
        <v>200</v>
      </c>
      <c r="C196" s="36" t="s">
        <v>464</v>
      </c>
      <c r="D196" s="37">
        <v>8171300</v>
      </c>
      <c r="E196" s="37">
        <v>5807408.89</v>
      </c>
      <c r="F196" s="38">
        <v>2363891.11</v>
      </c>
    </row>
    <row r="197" spans="1:6" ht="12.75">
      <c r="A197" s="34" t="s">
        <v>465</v>
      </c>
      <c r="B197" s="35">
        <v>200</v>
      </c>
      <c r="C197" s="36" t="s">
        <v>466</v>
      </c>
      <c r="D197" s="37">
        <v>8171300</v>
      </c>
      <c r="E197" s="37">
        <v>5807408.89</v>
      </c>
      <c r="F197" s="38">
        <v>2363891.11</v>
      </c>
    </row>
    <row r="198" spans="1:6" ht="12.75">
      <c r="A198" s="34" t="s">
        <v>467</v>
      </c>
      <c r="B198" s="35">
        <v>200</v>
      </c>
      <c r="C198" s="36" t="s">
        <v>468</v>
      </c>
      <c r="D198" s="37">
        <v>8171300</v>
      </c>
      <c r="E198" s="37">
        <v>5807408.89</v>
      </c>
      <c r="F198" s="38">
        <v>2363891.11</v>
      </c>
    </row>
    <row r="199" spans="1:6" ht="12.75">
      <c r="A199" s="34" t="s">
        <v>469</v>
      </c>
      <c r="B199" s="35">
        <v>200</v>
      </c>
      <c r="C199" s="36" t="s">
        <v>470</v>
      </c>
      <c r="D199" s="37">
        <v>7532925</v>
      </c>
      <c r="E199" s="37">
        <v>5346653.89</v>
      </c>
      <c r="F199" s="38">
        <v>2186271.11</v>
      </c>
    </row>
    <row r="200" spans="1:6" ht="33.75">
      <c r="A200" s="34" t="s">
        <v>211</v>
      </c>
      <c r="B200" s="35">
        <v>200</v>
      </c>
      <c r="C200" s="36" t="s">
        <v>471</v>
      </c>
      <c r="D200" s="37">
        <v>5644421</v>
      </c>
      <c r="E200" s="37">
        <v>3973704.38</v>
      </c>
      <c r="F200" s="38">
        <v>1670716.62</v>
      </c>
    </row>
    <row r="201" spans="1:6" ht="12.75">
      <c r="A201" s="34" t="s">
        <v>472</v>
      </c>
      <c r="B201" s="35">
        <v>200</v>
      </c>
      <c r="C201" s="36" t="s">
        <v>473</v>
      </c>
      <c r="D201" s="37">
        <v>5644421</v>
      </c>
      <c r="E201" s="37">
        <v>3973704.38</v>
      </c>
      <c r="F201" s="38">
        <v>1670716.62</v>
      </c>
    </row>
    <row r="202" spans="1:6" ht="12.75">
      <c r="A202" s="34" t="s">
        <v>474</v>
      </c>
      <c r="B202" s="35">
        <v>200</v>
      </c>
      <c r="C202" s="36" t="s">
        <v>475</v>
      </c>
      <c r="D202" s="37">
        <v>4321700</v>
      </c>
      <c r="E202" s="37">
        <v>3051338.4</v>
      </c>
      <c r="F202" s="38">
        <v>1270361.6</v>
      </c>
    </row>
    <row r="203" spans="1:6" ht="12.75">
      <c r="A203" s="34" t="s">
        <v>476</v>
      </c>
      <c r="B203" s="35">
        <v>200</v>
      </c>
      <c r="C203" s="36" t="s">
        <v>477</v>
      </c>
      <c r="D203" s="37">
        <v>17596</v>
      </c>
      <c r="E203" s="37">
        <v>17596</v>
      </c>
      <c r="F203" s="38">
        <v>0</v>
      </c>
    </row>
    <row r="204" spans="1:6" ht="22.5">
      <c r="A204" s="34" t="s">
        <v>478</v>
      </c>
      <c r="B204" s="35">
        <v>200</v>
      </c>
      <c r="C204" s="36" t="s">
        <v>479</v>
      </c>
      <c r="D204" s="37">
        <v>1305125</v>
      </c>
      <c r="E204" s="37">
        <v>904769.98</v>
      </c>
      <c r="F204" s="38">
        <v>400355.02</v>
      </c>
    </row>
    <row r="205" spans="1:6" ht="12.75">
      <c r="A205" s="34" t="s">
        <v>219</v>
      </c>
      <c r="B205" s="35">
        <v>200</v>
      </c>
      <c r="C205" s="36" t="s">
        <v>480</v>
      </c>
      <c r="D205" s="37">
        <v>1878004</v>
      </c>
      <c r="E205" s="37">
        <v>1369775.49</v>
      </c>
      <c r="F205" s="38">
        <v>508228.51</v>
      </c>
    </row>
    <row r="206" spans="1:6" ht="22.5">
      <c r="A206" s="34" t="s">
        <v>221</v>
      </c>
      <c r="B206" s="35">
        <v>200</v>
      </c>
      <c r="C206" s="36" t="s">
        <v>481</v>
      </c>
      <c r="D206" s="37">
        <v>1878004</v>
      </c>
      <c r="E206" s="37">
        <v>1369775.49</v>
      </c>
      <c r="F206" s="38">
        <v>508228.51</v>
      </c>
    </row>
    <row r="207" spans="1:6" ht="12.75">
      <c r="A207" s="34" t="s">
        <v>223</v>
      </c>
      <c r="B207" s="35">
        <v>200</v>
      </c>
      <c r="C207" s="36" t="s">
        <v>482</v>
      </c>
      <c r="D207" s="37">
        <v>85330</v>
      </c>
      <c r="E207" s="37">
        <v>46613.03</v>
      </c>
      <c r="F207" s="38">
        <v>38716.97</v>
      </c>
    </row>
    <row r="208" spans="1:6" ht="12.75">
      <c r="A208" s="34" t="s">
        <v>225</v>
      </c>
      <c r="B208" s="35">
        <v>200</v>
      </c>
      <c r="C208" s="36" t="s">
        <v>483</v>
      </c>
      <c r="D208" s="37">
        <v>1072674</v>
      </c>
      <c r="E208" s="37">
        <v>843991.82</v>
      </c>
      <c r="F208" s="38">
        <v>228682.18</v>
      </c>
    </row>
    <row r="209" spans="1:6" ht="12.75">
      <c r="A209" s="34" t="s">
        <v>275</v>
      </c>
      <c r="B209" s="35">
        <v>200</v>
      </c>
      <c r="C209" s="36" t="s">
        <v>484</v>
      </c>
      <c r="D209" s="37">
        <v>720000</v>
      </c>
      <c r="E209" s="37">
        <v>479170.64</v>
      </c>
      <c r="F209" s="38">
        <v>240829.36</v>
      </c>
    </row>
    <row r="210" spans="1:6" ht="12.75">
      <c r="A210" s="34" t="s">
        <v>242</v>
      </c>
      <c r="B210" s="35">
        <v>200</v>
      </c>
      <c r="C210" s="36" t="s">
        <v>485</v>
      </c>
      <c r="D210" s="37">
        <v>10500</v>
      </c>
      <c r="E210" s="37">
        <v>3174.02</v>
      </c>
      <c r="F210" s="38">
        <v>7325.98</v>
      </c>
    </row>
    <row r="211" spans="1:6" ht="12.75">
      <c r="A211" s="34" t="s">
        <v>244</v>
      </c>
      <c r="B211" s="35">
        <v>200</v>
      </c>
      <c r="C211" s="36" t="s">
        <v>486</v>
      </c>
      <c r="D211" s="37">
        <v>10500</v>
      </c>
      <c r="E211" s="37">
        <v>3174.02</v>
      </c>
      <c r="F211" s="38">
        <v>7325.98</v>
      </c>
    </row>
    <row r="212" spans="1:6" ht="12.75">
      <c r="A212" s="34" t="s">
        <v>487</v>
      </c>
      <c r="B212" s="35">
        <v>200</v>
      </c>
      <c r="C212" s="36" t="s">
        <v>488</v>
      </c>
      <c r="D212" s="37">
        <v>10000</v>
      </c>
      <c r="E212" s="37">
        <v>2733</v>
      </c>
      <c r="F212" s="38">
        <v>7267</v>
      </c>
    </row>
    <row r="213" spans="1:6" ht="12.75">
      <c r="A213" s="34" t="s">
        <v>249</v>
      </c>
      <c r="B213" s="35">
        <v>200</v>
      </c>
      <c r="C213" s="36" t="s">
        <v>489</v>
      </c>
      <c r="D213" s="37">
        <v>500</v>
      </c>
      <c r="E213" s="37">
        <v>441.02</v>
      </c>
      <c r="F213" s="38">
        <v>58.98</v>
      </c>
    </row>
    <row r="214" spans="1:6" ht="22.5">
      <c r="A214" s="34" t="s">
        <v>490</v>
      </c>
      <c r="B214" s="35">
        <v>200</v>
      </c>
      <c r="C214" s="36" t="s">
        <v>491</v>
      </c>
      <c r="D214" s="37">
        <v>510700</v>
      </c>
      <c r="E214" s="37">
        <v>365000</v>
      </c>
      <c r="F214" s="38">
        <v>145700</v>
      </c>
    </row>
    <row r="215" spans="1:6" ht="33.75">
      <c r="A215" s="34" t="s">
        <v>211</v>
      </c>
      <c r="B215" s="35">
        <v>200</v>
      </c>
      <c r="C215" s="36" t="s">
        <v>492</v>
      </c>
      <c r="D215" s="37">
        <v>510700</v>
      </c>
      <c r="E215" s="37">
        <v>365000</v>
      </c>
      <c r="F215" s="38">
        <v>145700</v>
      </c>
    </row>
    <row r="216" spans="1:6" ht="12.75">
      <c r="A216" s="34" t="s">
        <v>472</v>
      </c>
      <c r="B216" s="35">
        <v>200</v>
      </c>
      <c r="C216" s="36" t="s">
        <v>493</v>
      </c>
      <c r="D216" s="37">
        <v>510700</v>
      </c>
      <c r="E216" s="37">
        <v>365000</v>
      </c>
      <c r="F216" s="38">
        <v>145700</v>
      </c>
    </row>
    <row r="217" spans="1:6" ht="12.75">
      <c r="A217" s="34" t="s">
        <v>474</v>
      </c>
      <c r="B217" s="35">
        <v>200</v>
      </c>
      <c r="C217" s="36" t="s">
        <v>494</v>
      </c>
      <c r="D217" s="37">
        <v>392200</v>
      </c>
      <c r="E217" s="37">
        <v>280300</v>
      </c>
      <c r="F217" s="38">
        <v>111900</v>
      </c>
    </row>
    <row r="218" spans="1:6" ht="22.5">
      <c r="A218" s="34" t="s">
        <v>478</v>
      </c>
      <c r="B218" s="35">
        <v>200</v>
      </c>
      <c r="C218" s="36" t="s">
        <v>495</v>
      </c>
      <c r="D218" s="37">
        <v>118500</v>
      </c>
      <c r="E218" s="37">
        <v>84700</v>
      </c>
      <c r="F218" s="38">
        <v>33800</v>
      </c>
    </row>
    <row r="219" spans="1:6" ht="22.5">
      <c r="A219" s="34" t="s">
        <v>496</v>
      </c>
      <c r="B219" s="35">
        <v>200</v>
      </c>
      <c r="C219" s="36" t="s">
        <v>497</v>
      </c>
      <c r="D219" s="37">
        <v>127675</v>
      </c>
      <c r="E219" s="37">
        <v>95755</v>
      </c>
      <c r="F219" s="38">
        <v>31920</v>
      </c>
    </row>
    <row r="220" spans="1:6" ht="33.75">
      <c r="A220" s="34" t="s">
        <v>211</v>
      </c>
      <c r="B220" s="35">
        <v>200</v>
      </c>
      <c r="C220" s="36" t="s">
        <v>498</v>
      </c>
      <c r="D220" s="37">
        <v>127675</v>
      </c>
      <c r="E220" s="37">
        <v>95755</v>
      </c>
      <c r="F220" s="38">
        <v>31920</v>
      </c>
    </row>
    <row r="221" spans="1:6" ht="12.75">
      <c r="A221" s="34" t="s">
        <v>472</v>
      </c>
      <c r="B221" s="35">
        <v>200</v>
      </c>
      <c r="C221" s="36" t="s">
        <v>499</v>
      </c>
      <c r="D221" s="37">
        <v>127675</v>
      </c>
      <c r="E221" s="37">
        <v>95755</v>
      </c>
      <c r="F221" s="38">
        <v>31920</v>
      </c>
    </row>
    <row r="222" spans="1:6" ht="12.75">
      <c r="A222" s="34" t="s">
        <v>474</v>
      </c>
      <c r="B222" s="35">
        <v>200</v>
      </c>
      <c r="C222" s="36" t="s">
        <v>500</v>
      </c>
      <c r="D222" s="37">
        <v>98100</v>
      </c>
      <c r="E222" s="37">
        <v>73575</v>
      </c>
      <c r="F222" s="38">
        <v>24525</v>
      </c>
    </row>
    <row r="223" spans="1:6" ht="22.5">
      <c r="A223" s="34" t="s">
        <v>478</v>
      </c>
      <c r="B223" s="35">
        <v>200</v>
      </c>
      <c r="C223" s="36" t="s">
        <v>501</v>
      </c>
      <c r="D223" s="37">
        <v>29575</v>
      </c>
      <c r="E223" s="37">
        <v>22180</v>
      </c>
      <c r="F223" s="38">
        <v>7395</v>
      </c>
    </row>
    <row r="224" spans="1:6" ht="12.75">
      <c r="A224" s="34" t="s">
        <v>502</v>
      </c>
      <c r="B224" s="35">
        <v>200</v>
      </c>
      <c r="C224" s="36" t="s">
        <v>503</v>
      </c>
      <c r="D224" s="37">
        <v>100000</v>
      </c>
      <c r="E224" s="37">
        <v>0</v>
      </c>
      <c r="F224" s="38">
        <v>100000</v>
      </c>
    </row>
    <row r="225" spans="1:6" ht="12.75">
      <c r="A225" s="34" t="s">
        <v>504</v>
      </c>
      <c r="B225" s="35">
        <v>200</v>
      </c>
      <c r="C225" s="36" t="s">
        <v>505</v>
      </c>
      <c r="D225" s="37">
        <v>100000</v>
      </c>
      <c r="E225" s="37">
        <v>0</v>
      </c>
      <c r="F225" s="38">
        <v>100000</v>
      </c>
    </row>
    <row r="226" spans="1:6" ht="12.75">
      <c r="A226" s="34" t="s">
        <v>506</v>
      </c>
      <c r="B226" s="35">
        <v>200</v>
      </c>
      <c r="C226" s="36" t="s">
        <v>507</v>
      </c>
      <c r="D226" s="37">
        <v>100000</v>
      </c>
      <c r="E226" s="37">
        <v>0</v>
      </c>
      <c r="F226" s="38">
        <v>100000</v>
      </c>
    </row>
    <row r="227" spans="1:6" ht="12.75">
      <c r="A227" s="34" t="s">
        <v>508</v>
      </c>
      <c r="B227" s="35">
        <v>200</v>
      </c>
      <c r="C227" s="36" t="s">
        <v>509</v>
      </c>
      <c r="D227" s="37">
        <v>100000</v>
      </c>
      <c r="E227" s="37">
        <v>0</v>
      </c>
      <c r="F227" s="38">
        <v>100000</v>
      </c>
    </row>
    <row r="228" spans="1:6" ht="12.75">
      <c r="A228" s="34" t="s">
        <v>219</v>
      </c>
      <c r="B228" s="35">
        <v>200</v>
      </c>
      <c r="C228" s="36" t="s">
        <v>510</v>
      </c>
      <c r="D228" s="37">
        <v>100000</v>
      </c>
      <c r="E228" s="37">
        <v>0</v>
      </c>
      <c r="F228" s="38">
        <v>100000</v>
      </c>
    </row>
    <row r="229" spans="1:6" ht="22.5">
      <c r="A229" s="34" t="s">
        <v>221</v>
      </c>
      <c r="B229" s="35">
        <v>200</v>
      </c>
      <c r="C229" s="36" t="s">
        <v>511</v>
      </c>
      <c r="D229" s="37">
        <v>100000</v>
      </c>
      <c r="E229" s="37">
        <v>0</v>
      </c>
      <c r="F229" s="38">
        <v>100000</v>
      </c>
    </row>
    <row r="230" spans="1:6" ht="12.75">
      <c r="A230" s="34" t="s">
        <v>225</v>
      </c>
      <c r="B230" s="35">
        <v>200</v>
      </c>
      <c r="C230" s="36" t="s">
        <v>512</v>
      </c>
      <c r="D230" s="37">
        <v>100000</v>
      </c>
      <c r="E230" s="37">
        <v>0</v>
      </c>
      <c r="F230" s="38">
        <v>100000</v>
      </c>
    </row>
    <row r="231" spans="1:6" ht="12.75">
      <c r="A231" s="34" t="s">
        <v>513</v>
      </c>
      <c r="B231" s="35">
        <v>450</v>
      </c>
      <c r="C231" s="36" t="s">
        <v>34</v>
      </c>
      <c r="D231" s="37">
        <v>2068446.98</v>
      </c>
      <c r="E231" s="37">
        <v>11749592.58</v>
      </c>
      <c r="F231" s="50" t="s">
        <v>34</v>
      </c>
    </row>
    <row r="232" spans="1:6" ht="12.75">
      <c r="A232" s="45"/>
      <c r="B232" s="46"/>
      <c r="C232" s="46"/>
      <c r="D232" s="47"/>
      <c r="E232" s="47"/>
      <c r="F232" s="47"/>
    </row>
  </sheetData>
  <sheetProtection/>
  <mergeCells count="2">
    <mergeCell ref="D1:F1"/>
    <mergeCell ref="A2:F2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PageLayoutView="0" workbookViewId="0" topLeftCell="A1">
      <selection activeCell="A43" sqref="A43"/>
    </sheetView>
  </sheetViews>
  <sheetFormatPr defaultColWidth="9.140625" defaultRowHeight="12.75"/>
  <cols>
    <col min="1" max="1" width="71.421875" style="0" customWidth="1"/>
    <col min="2" max="2" width="6.00390625" style="0" customWidth="1"/>
    <col min="3" max="3" width="20.140625" style="0" customWidth="1"/>
    <col min="4" max="6" width="13.57421875" style="0" customWidth="1"/>
  </cols>
  <sheetData>
    <row r="1" spans="1:6" ht="12.75">
      <c r="A1" s="18"/>
      <c r="B1" s="18"/>
      <c r="C1" s="18"/>
      <c r="D1" s="61" t="s">
        <v>514</v>
      </c>
      <c r="E1" s="59"/>
      <c r="F1" s="59"/>
    </row>
    <row r="2" spans="1:6" ht="15" customHeight="1">
      <c r="A2" s="62" t="s">
        <v>515</v>
      </c>
      <c r="B2" s="59"/>
      <c r="C2" s="59"/>
      <c r="D2" s="59"/>
      <c r="E2" s="59"/>
      <c r="F2" s="59"/>
    </row>
    <row r="3" spans="1:6" ht="12.75">
      <c r="A3" s="2"/>
      <c r="B3" s="18"/>
      <c r="C3" s="18"/>
      <c r="D3" s="18"/>
      <c r="E3" s="18"/>
      <c r="F3" s="18"/>
    </row>
    <row r="4" spans="1:6" ht="67.5" customHeight="1">
      <c r="A4" s="3" t="s">
        <v>21</v>
      </c>
      <c r="B4" s="3" t="s">
        <v>22</v>
      </c>
      <c r="C4" s="3" t="s">
        <v>516</v>
      </c>
      <c r="D4" s="3" t="s">
        <v>24</v>
      </c>
      <c r="E4" s="3" t="s">
        <v>25</v>
      </c>
      <c r="F4" s="3" t="s">
        <v>26</v>
      </c>
    </row>
    <row r="5" spans="1:6" ht="12.75">
      <c r="A5" s="3" t="s">
        <v>27</v>
      </c>
      <c r="B5" s="4" t="s">
        <v>28</v>
      </c>
      <c r="C5" s="4" t="s">
        <v>29</v>
      </c>
      <c r="D5" s="4" t="s">
        <v>30</v>
      </c>
      <c r="E5" s="4" t="s">
        <v>31</v>
      </c>
      <c r="F5" s="4" t="s">
        <v>32</v>
      </c>
    </row>
    <row r="6" spans="1:6" ht="12.75">
      <c r="A6" s="5" t="s">
        <v>517</v>
      </c>
      <c r="B6" s="6" t="s">
        <v>518</v>
      </c>
      <c r="C6" s="7" t="s">
        <v>34</v>
      </c>
      <c r="D6" s="8">
        <v>-2068446.98</v>
      </c>
      <c r="E6" s="8">
        <v>-11749592.58</v>
      </c>
      <c r="F6" s="9">
        <v>0</v>
      </c>
    </row>
    <row r="7" spans="1:6" ht="12.75">
      <c r="A7" s="10" t="s">
        <v>35</v>
      </c>
      <c r="B7" s="11"/>
      <c r="C7" s="12"/>
      <c r="D7" s="13"/>
      <c r="E7" s="13"/>
      <c r="F7" s="14"/>
    </row>
    <row r="8" spans="1:6" ht="12.75">
      <c r="A8" s="5" t="s">
        <v>519</v>
      </c>
      <c r="B8" s="6" t="s">
        <v>520</v>
      </c>
      <c r="C8" s="7" t="s">
        <v>34</v>
      </c>
      <c r="D8" s="8">
        <v>0</v>
      </c>
      <c r="E8" s="8">
        <v>0</v>
      </c>
      <c r="F8" s="9">
        <v>0</v>
      </c>
    </row>
    <row r="9" spans="1:6" ht="12.75">
      <c r="A9" s="10" t="s">
        <v>521</v>
      </c>
      <c r="B9" s="11"/>
      <c r="C9" s="12"/>
      <c r="D9" s="13"/>
      <c r="E9" s="13"/>
      <c r="F9" s="14"/>
    </row>
    <row r="10" spans="1:6" ht="12.75">
      <c r="A10" s="5"/>
      <c r="B10" s="6" t="s">
        <v>520</v>
      </c>
      <c r="C10" s="7" t="s">
        <v>522</v>
      </c>
      <c r="D10" s="8">
        <v>0</v>
      </c>
      <c r="E10" s="8">
        <v>0</v>
      </c>
      <c r="F10" s="9">
        <v>0</v>
      </c>
    </row>
    <row r="11" spans="1:6" ht="12.75">
      <c r="A11" s="5" t="s">
        <v>523</v>
      </c>
      <c r="B11" s="6" t="s">
        <v>524</v>
      </c>
      <c r="C11" s="7" t="s">
        <v>34</v>
      </c>
      <c r="D11" s="8">
        <v>0</v>
      </c>
      <c r="E11" s="8">
        <v>0</v>
      </c>
      <c r="F11" s="9">
        <v>0</v>
      </c>
    </row>
    <row r="12" spans="1:6" ht="12.75">
      <c r="A12" s="10" t="s">
        <v>521</v>
      </c>
      <c r="B12" s="11"/>
      <c r="C12" s="12"/>
      <c r="D12" s="13"/>
      <c r="E12" s="13"/>
      <c r="F12" s="14"/>
    </row>
    <row r="13" spans="1:6" ht="12.75">
      <c r="A13" s="5"/>
      <c r="B13" s="6" t="s">
        <v>524</v>
      </c>
      <c r="C13" s="7" t="s">
        <v>522</v>
      </c>
      <c r="D13" s="8">
        <v>0</v>
      </c>
      <c r="E13" s="8">
        <v>0</v>
      </c>
      <c r="F13" s="9">
        <v>0</v>
      </c>
    </row>
    <row r="14" spans="1:6" ht="12.75">
      <c r="A14" s="5" t="s">
        <v>525</v>
      </c>
      <c r="B14" s="6" t="s">
        <v>526</v>
      </c>
      <c r="C14" s="7" t="s">
        <v>527</v>
      </c>
      <c r="D14" s="8">
        <v>-2068446.98</v>
      </c>
      <c r="E14" s="8">
        <v>-11749592.58</v>
      </c>
      <c r="F14" s="9">
        <v>0</v>
      </c>
    </row>
    <row r="15" spans="1:6" ht="12.75">
      <c r="A15" s="5" t="s">
        <v>528</v>
      </c>
      <c r="B15" s="6" t="s">
        <v>526</v>
      </c>
      <c r="C15" s="7" t="s">
        <v>529</v>
      </c>
      <c r="D15" s="8">
        <v>-2068446.98</v>
      </c>
      <c r="E15" s="8">
        <v>-11749592.58</v>
      </c>
      <c r="F15" s="9">
        <v>0</v>
      </c>
    </row>
    <row r="16" spans="1:6" ht="12.75">
      <c r="A16" s="5" t="s">
        <v>530</v>
      </c>
      <c r="B16" s="6" t="s">
        <v>531</v>
      </c>
      <c r="C16" s="7" t="s">
        <v>532</v>
      </c>
      <c r="D16" s="8">
        <v>-95944715</v>
      </c>
      <c r="E16" s="8">
        <v>-62242695.62</v>
      </c>
      <c r="F16" s="19" t="s">
        <v>34</v>
      </c>
    </row>
    <row r="17" spans="1:6" ht="12.75">
      <c r="A17" s="5" t="s">
        <v>533</v>
      </c>
      <c r="B17" s="6" t="s">
        <v>531</v>
      </c>
      <c r="C17" s="7" t="s">
        <v>534</v>
      </c>
      <c r="D17" s="8">
        <v>-95944715</v>
      </c>
      <c r="E17" s="8">
        <v>-62242695.62</v>
      </c>
      <c r="F17" s="19" t="s">
        <v>34</v>
      </c>
    </row>
    <row r="18" spans="1:6" ht="12.75">
      <c r="A18" s="5" t="s">
        <v>535</v>
      </c>
      <c r="B18" s="6" t="s">
        <v>531</v>
      </c>
      <c r="C18" s="7" t="s">
        <v>536</v>
      </c>
      <c r="D18" s="8">
        <v>-95944715</v>
      </c>
      <c r="E18" s="8">
        <v>-62242695.62</v>
      </c>
      <c r="F18" s="19" t="s">
        <v>34</v>
      </c>
    </row>
    <row r="19" spans="1:6" ht="12.75">
      <c r="A19" s="5" t="s">
        <v>537</v>
      </c>
      <c r="B19" s="6" t="s">
        <v>531</v>
      </c>
      <c r="C19" s="7" t="s">
        <v>538</v>
      </c>
      <c r="D19" s="8">
        <v>-95944715</v>
      </c>
      <c r="E19" s="8">
        <v>-62242695.62</v>
      </c>
      <c r="F19" s="19" t="s">
        <v>34</v>
      </c>
    </row>
    <row r="20" spans="1:6" ht="12.75">
      <c r="A20" s="5" t="s">
        <v>539</v>
      </c>
      <c r="B20" s="6" t="s">
        <v>540</v>
      </c>
      <c r="C20" s="7" t="s">
        <v>541</v>
      </c>
      <c r="D20" s="8">
        <v>93876268.02</v>
      </c>
      <c r="E20" s="8">
        <v>50493103.04</v>
      </c>
      <c r="F20" s="19" t="s">
        <v>34</v>
      </c>
    </row>
    <row r="21" spans="1:6" ht="12.75">
      <c r="A21" s="5" t="s">
        <v>542</v>
      </c>
      <c r="B21" s="6" t="s">
        <v>540</v>
      </c>
      <c r="C21" s="7" t="s">
        <v>543</v>
      </c>
      <c r="D21" s="8">
        <v>93876268.02</v>
      </c>
      <c r="E21" s="8">
        <v>50493103.04</v>
      </c>
      <c r="F21" s="19" t="s">
        <v>34</v>
      </c>
    </row>
    <row r="22" spans="1:6" ht="12.75">
      <c r="A22" s="5" t="s">
        <v>544</v>
      </c>
      <c r="B22" s="6" t="s">
        <v>540</v>
      </c>
      <c r="C22" s="7" t="s">
        <v>545</v>
      </c>
      <c r="D22" s="8">
        <v>93876268.02</v>
      </c>
      <c r="E22" s="8">
        <v>50493103.04</v>
      </c>
      <c r="F22" s="19" t="s">
        <v>34</v>
      </c>
    </row>
    <row r="23" spans="1:6" ht="12.75">
      <c r="A23" s="5" t="s">
        <v>546</v>
      </c>
      <c r="B23" s="6" t="s">
        <v>540</v>
      </c>
      <c r="C23" s="7" t="s">
        <v>547</v>
      </c>
      <c r="D23" s="8">
        <v>93876268.02</v>
      </c>
      <c r="E23" s="8">
        <v>50493103.04</v>
      </c>
      <c r="F23" s="19" t="s">
        <v>34</v>
      </c>
    </row>
    <row r="24" spans="1:6" ht="12.75">
      <c r="A24" s="5"/>
      <c r="B24" s="6" t="s">
        <v>526</v>
      </c>
      <c r="C24" s="7" t="s">
        <v>548</v>
      </c>
      <c r="D24" s="8">
        <v>0</v>
      </c>
      <c r="E24" s="8">
        <v>0</v>
      </c>
      <c r="F24" s="9">
        <v>0</v>
      </c>
    </row>
    <row r="25" spans="1:6" ht="12.75">
      <c r="A25" s="5"/>
      <c r="B25" s="6" t="s">
        <v>531</v>
      </c>
      <c r="C25" s="7" t="s">
        <v>549</v>
      </c>
      <c r="D25" s="8">
        <v>0</v>
      </c>
      <c r="E25" s="8">
        <v>0</v>
      </c>
      <c r="F25" s="19" t="s">
        <v>34</v>
      </c>
    </row>
    <row r="26" spans="1:6" ht="12.75">
      <c r="A26" s="5"/>
      <c r="B26" s="6" t="s">
        <v>531</v>
      </c>
      <c r="C26" s="7" t="s">
        <v>522</v>
      </c>
      <c r="D26" s="8">
        <v>0</v>
      </c>
      <c r="E26" s="8">
        <v>0</v>
      </c>
      <c r="F26" s="19" t="s">
        <v>34</v>
      </c>
    </row>
    <row r="27" spans="1:6" ht="12.75">
      <c r="A27" s="5"/>
      <c r="B27" s="6" t="s">
        <v>540</v>
      </c>
      <c r="C27" s="7" t="s">
        <v>550</v>
      </c>
      <c r="D27" s="8">
        <v>0</v>
      </c>
      <c r="E27" s="8">
        <v>0</v>
      </c>
      <c r="F27" s="19" t="s">
        <v>34</v>
      </c>
    </row>
    <row r="28" spans="1:6" ht="12.75">
      <c r="A28" s="5"/>
      <c r="B28" s="6" t="s">
        <v>540</v>
      </c>
      <c r="C28" s="7" t="s">
        <v>522</v>
      </c>
      <c r="D28" s="8">
        <v>0</v>
      </c>
      <c r="E28" s="8">
        <v>0</v>
      </c>
      <c r="F28" s="19" t="s">
        <v>34</v>
      </c>
    </row>
    <row r="29" spans="1:6" ht="12.75">
      <c r="A29" s="15"/>
      <c r="B29" s="16"/>
      <c r="C29" s="16"/>
      <c r="D29" s="17"/>
      <c r="E29" s="17"/>
      <c r="F29" s="17"/>
    </row>
    <row r="30" spans="1:5" ht="12.75">
      <c r="A30" s="20"/>
      <c r="B30" s="1"/>
      <c r="C30" s="1"/>
      <c r="D30" s="1"/>
      <c r="E30" s="1"/>
    </row>
    <row r="31" spans="1:5" ht="14.25">
      <c r="A31" s="64" t="s">
        <v>551</v>
      </c>
      <c r="B31" s="71"/>
      <c r="C31" s="71"/>
      <c r="D31" s="72" t="s">
        <v>552</v>
      </c>
      <c r="E31" s="72"/>
    </row>
    <row r="32" spans="1:5" ht="12.75" customHeight="1">
      <c r="A32" s="65"/>
      <c r="B32" s="1"/>
      <c r="C32" s="1"/>
      <c r="D32" s="63" t="s">
        <v>553</v>
      </c>
      <c r="E32" s="63"/>
    </row>
    <row r="33" spans="1:5" ht="15">
      <c r="A33" s="66"/>
      <c r="B33" s="1"/>
      <c r="C33" s="1"/>
      <c r="D33" s="1"/>
      <c r="E33" s="1"/>
    </row>
    <row r="34" spans="1:5" ht="14.25">
      <c r="A34" s="67"/>
      <c r="B34" s="1"/>
      <c r="C34" s="1"/>
      <c r="D34" s="1"/>
      <c r="E34" s="1"/>
    </row>
    <row r="35" spans="1:5" ht="14.25">
      <c r="A35" s="68"/>
      <c r="B35" s="1"/>
      <c r="C35" s="1"/>
      <c r="D35" s="1"/>
      <c r="E35" s="1"/>
    </row>
    <row r="36" spans="1:5" ht="14.25">
      <c r="A36" s="64" t="s">
        <v>554</v>
      </c>
      <c r="B36" s="1"/>
      <c r="C36" s="1"/>
      <c r="D36" s="72" t="s">
        <v>555</v>
      </c>
      <c r="E36" s="72"/>
    </row>
    <row r="37" spans="1:5" ht="12.75" customHeight="1">
      <c r="A37" s="65"/>
      <c r="B37" s="1"/>
      <c r="C37" s="1"/>
      <c r="D37" s="63" t="s">
        <v>553</v>
      </c>
      <c r="E37" s="63"/>
    </row>
    <row r="38" spans="1:5" ht="15">
      <c r="A38" s="66"/>
      <c r="B38" s="1"/>
      <c r="C38" s="1"/>
      <c r="D38" s="1"/>
      <c r="E38" s="1"/>
    </row>
    <row r="39" spans="1:5" ht="14.25">
      <c r="A39" s="69"/>
      <c r="B39" s="1"/>
      <c r="C39" s="1"/>
      <c r="D39" s="1"/>
      <c r="E39" s="1"/>
    </row>
    <row r="40" spans="1:5" ht="14.25">
      <c r="A40" s="70"/>
      <c r="B40" s="1"/>
      <c r="C40" s="1"/>
      <c r="D40" s="1"/>
      <c r="E40" s="1"/>
    </row>
    <row r="41" spans="1:5" ht="14.25">
      <c r="A41" s="64" t="s">
        <v>556</v>
      </c>
      <c r="B41" s="71"/>
      <c r="C41" s="71"/>
      <c r="D41" s="72" t="s">
        <v>561</v>
      </c>
      <c r="E41" s="72"/>
    </row>
    <row r="42" spans="1:5" ht="12.75" customHeight="1">
      <c r="A42" s="64"/>
      <c r="B42" s="1"/>
      <c r="C42" s="1"/>
      <c r="D42" s="63" t="s">
        <v>553</v>
      </c>
      <c r="E42" s="63"/>
    </row>
    <row r="43" spans="1:5" ht="12.75">
      <c r="A43" s="20"/>
      <c r="B43" s="1"/>
      <c r="C43" s="1"/>
      <c r="D43" s="1"/>
      <c r="E43" s="1"/>
    </row>
    <row r="44" spans="1:5" ht="12.75">
      <c r="A44" s="60" t="s">
        <v>557</v>
      </c>
      <c r="B44" s="59"/>
      <c r="C44" s="59"/>
      <c r="D44" s="59"/>
      <c r="E44" s="59"/>
    </row>
  </sheetData>
  <sheetProtection/>
  <mergeCells count="12">
    <mergeCell ref="D36:E36"/>
    <mergeCell ref="D37:E37"/>
    <mergeCell ref="A41:A42"/>
    <mergeCell ref="D41:E41"/>
    <mergeCell ref="D42:E42"/>
    <mergeCell ref="A44:E44"/>
    <mergeCell ref="D1:F1"/>
    <mergeCell ref="A2:F2"/>
    <mergeCell ref="A31:A32"/>
    <mergeCell ref="D31:E31"/>
    <mergeCell ref="D32:E32"/>
    <mergeCell ref="A36:A37"/>
  </mergeCells>
  <printOptions/>
  <pageMargins left="0.7874015748031497" right="0.31496062992125984" top="0.4330708661417323" bottom="0.4330708661417323" header="0.3937007874015748" footer="0.3937007874015748"/>
  <pageSetup fitToHeight="0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2021-10-25T07:18:55Z</cp:lastPrinted>
  <dcterms:created xsi:type="dcterms:W3CDTF">2021-10-20T11:22:08Z</dcterms:created>
  <dcterms:modified xsi:type="dcterms:W3CDTF">2021-10-25T07:22:43Z</dcterms:modified>
  <cp:category/>
  <cp:version/>
  <cp:contentType/>
  <cp:contentStatus/>
</cp:coreProperties>
</file>